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5" activeTab="0"/>
  </bookViews>
  <sheets>
    <sheet name="Rappels" sheetId="1" r:id="rId1"/>
    <sheet name="perteCSG-RDS" sheetId="2" r:id="rId2"/>
    <sheet name="perteSFT" sheetId="3" r:id="rId3"/>
  </sheets>
  <definedNames>
    <definedName name="_xlnm.Print_Area" localSheetId="1">'perteCSG-RDS'!$B$1:$L$32</definedName>
    <definedName name="_xlnm.Print_Area" localSheetId="2">'perteSFT'!$A$1:$G$42</definedName>
    <definedName name="_xlnm.Print_Area" localSheetId="0">'Rappels'!$B$1:$O$40</definedName>
  </definedNames>
  <calcPr fullCalcOnLoad="1"/>
</workbook>
</file>

<file path=xl/sharedStrings.xml><?xml version="1.0" encoding="utf-8"?>
<sst xmlns="http://schemas.openxmlformats.org/spreadsheetml/2006/main" count="168" uniqueCount="64">
  <si>
    <r>
      <t xml:space="preserve">Vérification des rappels liés à l'avantage familial
versés sur le salaire de juillet 2010
</t>
    </r>
    <r>
      <rPr>
        <sz val="12"/>
        <rFont val="Arial"/>
        <family val="2"/>
      </rPr>
      <t>(cf. bulletin de salaire et feuille de décompte de rappel agrafée)</t>
    </r>
  </si>
  <si>
    <t>2007/2008</t>
  </si>
  <si>
    <t>2008/2009</t>
  </si>
  <si>
    <t>2009/2010</t>
  </si>
  <si>
    <r>
      <t xml:space="preserve">Montant mensuel de l'avantage familial
</t>
    </r>
    <r>
      <rPr>
        <sz val="10"/>
        <color indexed="55"/>
        <rFont val="Arial"/>
        <family val="2"/>
      </rPr>
      <t>(Arrêté du 5 février 2008)</t>
    </r>
  </si>
  <si>
    <r>
      <t xml:space="preserve">Montant mensuel de l'actualisation
</t>
    </r>
    <r>
      <rPr>
        <sz val="10"/>
        <color indexed="55"/>
        <rFont val="Arial"/>
        <family val="2"/>
      </rPr>
      <t>(Arrêté du 20 avril 2010)
(annexes 3 et 4)</t>
    </r>
  </si>
  <si>
    <r>
      <t xml:space="preserve">Montant mensuel de l'avantage familial
</t>
    </r>
    <r>
      <rPr>
        <sz val="10"/>
        <color indexed="55"/>
        <rFont val="Arial"/>
        <family val="2"/>
      </rPr>
      <t>(Arrêté du 20 avril 2010)
(annexes 1 et 2)</t>
    </r>
  </si>
  <si>
    <r>
      <t xml:space="preserve">Montant mensuel du rattrapage
</t>
    </r>
    <r>
      <rPr>
        <sz val="10"/>
        <color indexed="55"/>
        <rFont val="Arial"/>
        <family val="2"/>
      </rPr>
      <t>(09/10 – 07/08 perçu)</t>
    </r>
  </si>
  <si>
    <t>&lt; 10
ans</t>
  </si>
  <si>
    <t>de 10 à 15 ans</t>
  </si>
  <si>
    <t xml:space="preserve"> &gt; 15
ans</t>
  </si>
  <si>
    <t>Alicante</t>
  </si>
  <si>
    <t>Barcelone</t>
  </si>
  <si>
    <t>Bilbao</t>
  </si>
  <si>
    <t>Ibiza</t>
  </si>
  <si>
    <t>Madrid</t>
  </si>
  <si>
    <t>Malaga</t>
  </si>
  <si>
    <t>Valence</t>
  </si>
  <si>
    <t>Villanueva</t>
  </si>
  <si>
    <t>Copier-coller les montants de votre ville</t>
  </si>
  <si>
    <t>&gt;</t>
  </si>
  <si>
    <t>moins 10 ans</t>
  </si>
  <si>
    <t>de 16 à 21 ans*</t>
  </si>
  <si>
    <t>calculs des montants</t>
  </si>
  <si>
    <t>Bulletin de paye de juillet 2010</t>
  </si>
  <si>
    <t xml:space="preserve">Inscrivez le nombre d'enfants de chaque tranche d'âge. </t>
  </si>
  <si>
    <t>septembre</t>
  </si>
  <si>
    <t>octobre</t>
  </si>
  <si>
    <t>décompte de rappel
« majo familiales »</t>
  </si>
  <si>
    <t>sept à déc 2008 :</t>
  </si>
  <si>
    <t>novembre</t>
  </si>
  <si>
    <t xml:space="preserve">
N.B.
- âge pris en compte mensuellement ;
- changement d'âge le mois de l'anniversaire ;
* jusqu'à 21 ans si l'enfant poursuit ses études.</t>
  </si>
  <si>
    <t>décembre</t>
  </si>
  <si>
    <t>janvier</t>
  </si>
  <si>
    <t>février</t>
  </si>
  <si>
    <t>mars</t>
  </si>
  <si>
    <t>avril</t>
  </si>
  <si>
    <t>mai</t>
  </si>
  <si>
    <t>juin</t>
  </si>
  <si>
    <t>janv à déc 2009 :</t>
  </si>
  <si>
    <t>juillet</t>
  </si>
  <si>
    <t>août</t>
  </si>
  <si>
    <t>janv à juin 2010 :</t>
  </si>
  <si>
    <t>bulletin de paye :
« majo familiales »</t>
  </si>
  <si>
    <t>Pierre Brezot snuipp.espagne@gmail.com</t>
  </si>
  <si>
    <t>PERTES liées à l'incidence de la CSG et CRDS
sur l'AVANTAGE FAMILIAL
perçu entre oct.2007 et août 2009</t>
  </si>
  <si>
    <t>Calcul du montant mensuel actualisé</t>
  </si>
  <si>
    <t>Report des montants de votre ville</t>
  </si>
  <si>
    <t>Votre nom et prénom</t>
  </si>
  <si>
    <t>calculs des pertes mensuelles</t>
  </si>
  <si>
    <t>Pertes annuelles</t>
  </si>
  <si>
    <t>Inscrivez le nombre d'enfants de chaque tranche d'âge pour 2007/2008.</t>
  </si>
  <si>
    <t>Perte pour 2007/2008</t>
  </si>
  <si>
    <t>Perte pour 2008/2009</t>
  </si>
  <si>
    <t>Pertes cumulées :</t>
  </si>
  <si>
    <r>
      <t xml:space="preserve">PERTES liées à la disparition du SFT
</t>
    </r>
    <r>
      <rPr>
        <sz val="13"/>
        <rFont val="Arial"/>
        <family val="2"/>
      </rPr>
      <t xml:space="preserve">(versé en Espagne jusqu'à oct.2007)
</t>
    </r>
    <r>
      <rPr>
        <b/>
        <sz val="13"/>
        <rFont val="Arial"/>
        <family val="2"/>
      </rPr>
      <t>entre octobre 2007 et août 2010</t>
    </r>
  </si>
  <si>
    <t>SUPPLÉMENT FAMILIAL de TRAITEMENT</t>
  </si>
  <si>
    <t>Nombre d'enfants</t>
  </si>
  <si>
    <t>Traitement brut</t>
  </si>
  <si>
    <t>SFT</t>
  </si>
  <si>
    <t>total 2007-2008</t>
  </si>
  <si>
    <t>Total 2008-2009</t>
  </si>
  <si>
    <t>Total 2009-2010</t>
  </si>
  <si>
    <t>total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</si>
</sst>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#,##0"/>
    <numFmt numFmtId="167" formatCode="#,##0\ [$€-40C];\-#,##0\ [$€-40C]"/>
    <numFmt numFmtId="168" formatCode="0"/>
    <numFmt numFmtId="169" formatCode="#,##0.00"/>
    <numFmt numFmtId="170" formatCode="#,##0.00\ [$€-C0A];[RED]\-#,##0.00\ [$€-C0A]"/>
  </numFmts>
  <fonts count="34"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0"/>
      <color indexed="19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9"/>
      <color indexed="55"/>
      <name val="Arial"/>
      <family val="2"/>
    </font>
    <font>
      <b/>
      <sz val="11"/>
      <color indexed="55"/>
      <name val="Arial"/>
      <family val="2"/>
    </font>
    <font>
      <sz val="10.5"/>
      <color indexed="39"/>
      <name val="Arial"/>
      <family val="2"/>
    </font>
    <font>
      <b/>
      <sz val="11"/>
      <color indexed="39"/>
      <name val="Arial"/>
      <family val="2"/>
    </font>
    <font>
      <sz val="10"/>
      <color indexed="39"/>
      <name val="Arial"/>
      <family val="2"/>
    </font>
    <font>
      <sz val="9"/>
      <color indexed="19"/>
      <name val="Arial"/>
      <family val="2"/>
    </font>
    <font>
      <i/>
      <sz val="10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19"/>
      <name val="Arial"/>
      <family val="2"/>
    </font>
    <font>
      <sz val="11"/>
      <color indexed="39"/>
      <name val="Arial"/>
      <family val="2"/>
    </font>
    <font>
      <i/>
      <sz val="11"/>
      <color indexed="23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color indexed="19"/>
      <name val="Arial"/>
      <family val="2"/>
    </font>
    <font>
      <i/>
      <sz val="11"/>
      <color indexed="19"/>
      <name val="Arial"/>
      <family val="2"/>
    </font>
    <font>
      <b/>
      <sz val="11"/>
      <name val="Arial"/>
      <family val="2"/>
    </font>
    <font>
      <i/>
      <sz val="10"/>
      <color indexed="18"/>
      <name val="Arial"/>
      <family val="2"/>
    </font>
    <font>
      <i/>
      <sz val="8"/>
      <color indexed="55"/>
      <name val="Arial"/>
      <family val="2"/>
    </font>
    <font>
      <sz val="10.5"/>
      <color indexed="63"/>
      <name val="Arial"/>
      <family val="2"/>
    </font>
    <font>
      <sz val="10.5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3"/>
      <name val="Arial"/>
      <family val="2"/>
    </font>
    <font>
      <b/>
      <sz val="10"/>
      <color indexed="8"/>
      <name val="Arial"/>
      <family val="2"/>
    </font>
    <font>
      <sz val="11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4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54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Border="0">
      <alignment horizontal="right" vertical="center"/>
      <protection/>
    </xf>
  </cellStyleXfs>
  <cellXfs count="148">
    <xf numFmtId="164" fontId="0" fillId="0" borderId="0" xfId="0" applyAlignment="1">
      <alignment/>
    </xf>
    <xf numFmtId="166" fontId="0" fillId="0" borderId="0" xfId="0" applyNumberFormat="1" applyAlignment="1">
      <alignment vertical="center"/>
    </xf>
    <xf numFmtId="166" fontId="0" fillId="0" borderId="0" xfId="0" applyNumberFormat="1" applyAlignment="1" applyProtection="1">
      <alignment vertical="center"/>
      <protection/>
    </xf>
    <xf numFmtId="166" fontId="1" fillId="0" borderId="0" xfId="0" applyNumberFormat="1" applyFont="1" applyAlignment="1" applyProtection="1">
      <alignment vertical="center"/>
      <protection/>
    </xf>
    <xf numFmtId="166" fontId="1" fillId="0" borderId="0" xfId="0" applyNumberFormat="1" applyFont="1" applyAlignment="1" applyProtection="1">
      <alignment horizontal="right" vertical="center" wrapText="1"/>
      <protection/>
    </xf>
    <xf numFmtId="166" fontId="1" fillId="0" borderId="0" xfId="0" applyNumberFormat="1" applyFont="1" applyAlignment="1" applyProtection="1">
      <alignment vertical="center" wrapText="1"/>
      <protection/>
    </xf>
    <xf numFmtId="166" fontId="2" fillId="0" borderId="0" xfId="0" applyNumberFormat="1" applyFont="1" applyBorder="1" applyAlignment="1" applyProtection="1">
      <alignment horizontal="center" vertical="center" wrapText="1"/>
      <protection/>
    </xf>
    <xf numFmtId="166" fontId="3" fillId="0" borderId="0" xfId="0" applyNumberFormat="1" applyFont="1" applyBorder="1" applyAlignment="1" applyProtection="1">
      <alignment horizontal="center" vertical="center" wrapText="1"/>
      <protection/>
    </xf>
    <xf numFmtId="166" fontId="4" fillId="0" borderId="0" xfId="0" applyNumberFormat="1" applyFont="1" applyBorder="1" applyAlignment="1" applyProtection="1">
      <alignment horizontal="center" vertical="center" wrapText="1"/>
      <protection/>
    </xf>
    <xf numFmtId="166" fontId="5" fillId="0" borderId="1" xfId="0" applyNumberFormat="1" applyFont="1" applyBorder="1" applyAlignment="1" applyProtection="1">
      <alignment horizontal="center" vertical="center" wrapText="1"/>
      <protection/>
    </xf>
    <xf numFmtId="166" fontId="5" fillId="0" borderId="0" xfId="0" applyNumberFormat="1" applyFont="1" applyBorder="1" applyAlignment="1" applyProtection="1">
      <alignment horizontal="center" vertical="center" wrapText="1"/>
      <protection/>
    </xf>
    <xf numFmtId="166" fontId="7" fillId="0" borderId="2" xfId="0" applyNumberFormat="1" applyFont="1" applyBorder="1" applyAlignment="1" applyProtection="1">
      <alignment horizontal="center" vertical="center" wrapText="1"/>
      <protection/>
    </xf>
    <xf numFmtId="166" fontId="7" fillId="0" borderId="3" xfId="0" applyNumberFormat="1" applyFont="1" applyBorder="1" applyAlignment="1" applyProtection="1">
      <alignment horizontal="center" vertical="center" wrapText="1"/>
      <protection/>
    </xf>
    <xf numFmtId="166" fontId="7" fillId="0" borderId="4" xfId="0" applyNumberFormat="1" applyFont="1" applyBorder="1" applyAlignment="1" applyProtection="1">
      <alignment horizontal="center" vertical="center" wrapText="1"/>
      <protection/>
    </xf>
    <xf numFmtId="166" fontId="7" fillId="0" borderId="5" xfId="0" applyNumberFormat="1" applyFont="1" applyBorder="1" applyAlignment="1" applyProtection="1">
      <alignment horizontal="center" vertical="center" wrapText="1"/>
      <protection/>
    </xf>
    <xf numFmtId="166" fontId="8" fillId="0" borderId="6" xfId="0" applyNumberFormat="1" applyFont="1" applyBorder="1" applyAlignment="1" applyProtection="1">
      <alignment horizontal="left" vertical="center" wrapText="1"/>
      <protection/>
    </xf>
    <xf numFmtId="166" fontId="6" fillId="0" borderId="2" xfId="0" applyNumberFormat="1" applyFont="1" applyBorder="1" applyAlignment="1" applyProtection="1">
      <alignment horizontal="right" vertical="center" wrapText="1"/>
      <protection/>
    </xf>
    <xf numFmtId="166" fontId="6" fillId="0" borderId="3" xfId="0" applyNumberFormat="1" applyFont="1" applyBorder="1" applyAlignment="1" applyProtection="1">
      <alignment horizontal="right" vertical="center" wrapText="1"/>
      <protection/>
    </xf>
    <xf numFmtId="166" fontId="6" fillId="0" borderId="4" xfId="0" applyNumberFormat="1" applyFont="1" applyBorder="1" applyAlignment="1" applyProtection="1">
      <alignment horizontal="right" vertical="center" wrapText="1"/>
      <protection/>
    </xf>
    <xf numFmtId="166" fontId="6" fillId="0" borderId="2" xfId="0" applyNumberFormat="1" applyFont="1" applyBorder="1" applyAlignment="1" applyProtection="1">
      <alignment horizontal="center" vertical="center" wrapText="1"/>
      <protection/>
    </xf>
    <xf numFmtId="166" fontId="6" fillId="0" borderId="3" xfId="0" applyNumberFormat="1" applyFont="1" applyBorder="1" applyAlignment="1" applyProtection="1">
      <alignment horizontal="center" vertical="center" wrapText="1"/>
      <protection/>
    </xf>
    <xf numFmtId="166" fontId="6" fillId="0" borderId="4" xfId="0" applyNumberFormat="1" applyFont="1" applyBorder="1" applyAlignment="1" applyProtection="1">
      <alignment horizontal="center" vertical="center" wrapText="1"/>
      <protection/>
    </xf>
    <xf numFmtId="166" fontId="6" fillId="0" borderId="5" xfId="0" applyNumberFormat="1" applyFont="1" applyBorder="1" applyAlignment="1" applyProtection="1">
      <alignment horizontal="center" vertical="center" wrapText="1"/>
      <protection/>
    </xf>
    <xf numFmtId="166" fontId="6" fillId="0" borderId="6" xfId="0" applyNumberFormat="1" applyFont="1" applyBorder="1" applyAlignment="1" applyProtection="1">
      <alignment horizontal="center" vertical="center" wrapText="1"/>
      <protection hidden="1"/>
    </xf>
    <xf numFmtId="166" fontId="6" fillId="0" borderId="3" xfId="0" applyNumberFormat="1" applyFont="1" applyBorder="1" applyAlignment="1" applyProtection="1">
      <alignment horizontal="center" vertical="center" wrapText="1"/>
      <protection hidden="1"/>
    </xf>
    <xf numFmtId="166" fontId="6" fillId="0" borderId="5" xfId="0" applyNumberFormat="1" applyFont="1" applyBorder="1" applyAlignment="1" applyProtection="1">
      <alignment horizontal="center" vertical="center" wrapText="1"/>
      <protection hidden="1"/>
    </xf>
    <xf numFmtId="166" fontId="1" fillId="0" borderId="0" xfId="0" applyNumberFormat="1" applyFont="1" applyAlignment="1">
      <alignment vertical="center"/>
    </xf>
    <xf numFmtId="166" fontId="9" fillId="2" borderId="0" xfId="0" applyNumberFormat="1" applyFont="1" applyFill="1" applyAlignment="1">
      <alignment horizontal="left" vertical="center" wrapText="1"/>
    </xf>
    <xf numFmtId="166" fontId="0" fillId="0" borderId="0" xfId="0" applyNumberFormat="1" applyFont="1" applyFill="1" applyAlignment="1">
      <alignment horizontal="center" vertical="center"/>
    </xf>
    <xf numFmtId="166" fontId="10" fillId="0" borderId="6" xfId="0" applyNumberFormat="1" applyFont="1" applyBorder="1" applyAlignment="1" applyProtection="1">
      <alignment horizontal="left" vertical="center" wrapText="1"/>
      <protection hidden="1" locked="0"/>
    </xf>
    <xf numFmtId="166" fontId="11" fillId="0" borderId="2" xfId="0" applyNumberFormat="1" applyFont="1" applyBorder="1" applyAlignment="1" applyProtection="1">
      <alignment horizontal="right" vertical="center" wrapText="1"/>
      <protection hidden="1" locked="0"/>
    </xf>
    <xf numFmtId="166" fontId="11" fillId="0" borderId="3" xfId="0" applyNumberFormat="1" applyFont="1" applyBorder="1" applyAlignment="1" applyProtection="1">
      <alignment horizontal="right" vertical="center" wrapText="1"/>
      <protection hidden="1" locked="0"/>
    </xf>
    <xf numFmtId="166" fontId="11" fillId="0" borderId="4" xfId="0" applyNumberFormat="1" applyFont="1" applyBorder="1" applyAlignment="1" applyProtection="1">
      <alignment horizontal="right" vertical="center" wrapText="1"/>
      <protection hidden="1" locked="0"/>
    </xf>
    <xf numFmtId="166" fontId="11" fillId="0" borderId="2" xfId="0" applyNumberFormat="1" applyFont="1" applyBorder="1" applyAlignment="1" applyProtection="1">
      <alignment horizontal="center" vertical="center" wrapText="1"/>
      <protection hidden="1" locked="0"/>
    </xf>
    <xf numFmtId="166" fontId="11" fillId="0" borderId="3" xfId="0" applyNumberFormat="1" applyFont="1" applyBorder="1" applyAlignment="1" applyProtection="1">
      <alignment horizontal="center" vertical="center" wrapText="1"/>
      <protection hidden="1" locked="0"/>
    </xf>
    <xf numFmtId="166" fontId="11" fillId="0" borderId="4" xfId="0" applyNumberFormat="1" applyFont="1" applyBorder="1" applyAlignment="1" applyProtection="1">
      <alignment horizontal="center" vertical="center" wrapText="1"/>
      <protection hidden="1" locked="0"/>
    </xf>
    <xf numFmtId="166" fontId="11" fillId="0" borderId="5" xfId="0" applyNumberFormat="1" applyFont="1" applyBorder="1" applyAlignment="1" applyProtection="1">
      <alignment horizontal="center" vertical="center" wrapText="1"/>
      <protection hidden="1" locked="0"/>
    </xf>
    <xf numFmtId="166" fontId="11" fillId="0" borderId="6" xfId="0" applyNumberFormat="1" applyFont="1" applyBorder="1" applyAlignment="1" applyProtection="1">
      <alignment horizontal="center" vertical="center" wrapText="1"/>
      <protection hidden="1" locked="0"/>
    </xf>
    <xf numFmtId="166" fontId="0" fillId="0" borderId="0" xfId="0" applyNumberFormat="1" applyAlignment="1" applyProtection="1">
      <alignment vertical="center" wrapText="1"/>
      <protection/>
    </xf>
    <xf numFmtId="166" fontId="12" fillId="0" borderId="6" xfId="0" applyNumberFormat="1" applyFont="1" applyBorder="1" applyAlignment="1" applyProtection="1">
      <alignment horizontal="center" vertical="center" wrapText="1"/>
      <protection/>
    </xf>
    <xf numFmtId="166" fontId="12" fillId="0" borderId="3" xfId="0" applyNumberFormat="1" applyFont="1" applyBorder="1" applyAlignment="1" applyProtection="1">
      <alignment horizontal="center" vertical="center" wrapText="1"/>
      <protection/>
    </xf>
    <xf numFmtId="166" fontId="12" fillId="0" borderId="5" xfId="0" applyNumberFormat="1" applyFont="1" applyBorder="1" applyAlignment="1" applyProtection="1">
      <alignment horizontal="center" vertical="center" wrapText="1"/>
      <protection/>
    </xf>
    <xf numFmtId="166" fontId="13" fillId="0" borderId="1" xfId="0" applyNumberFormat="1" applyFont="1" applyBorder="1" applyAlignment="1" applyProtection="1">
      <alignment horizontal="center" vertical="center" wrapText="1"/>
      <protection/>
    </xf>
    <xf numFmtId="166" fontId="14" fillId="0" borderId="1" xfId="0" applyNumberFormat="1" applyFont="1" applyBorder="1" applyAlignment="1" applyProtection="1">
      <alignment horizontal="center" vertical="center"/>
      <protection/>
    </xf>
    <xf numFmtId="166" fontId="9" fillId="2" borderId="0" xfId="0" applyNumberFormat="1" applyFont="1" applyFill="1" applyAlignment="1">
      <alignment vertical="center" wrapText="1"/>
    </xf>
    <xf numFmtId="166" fontId="15" fillId="0" borderId="3" xfId="0" applyNumberFormat="1" applyFont="1" applyBorder="1" applyAlignment="1">
      <alignment horizontal="center" vertical="center" textRotation="90"/>
    </xf>
    <xf numFmtId="166" fontId="15" fillId="0" borderId="7" xfId="0" applyNumberFormat="1" applyFont="1" applyBorder="1" applyAlignment="1" applyProtection="1">
      <alignment vertical="center"/>
      <protection/>
    </xf>
    <xf numFmtId="166" fontId="16" fillId="0" borderId="7" xfId="0" applyNumberFormat="1" applyFont="1" applyBorder="1" applyAlignment="1" applyProtection="1">
      <alignment horizontal="center" vertical="center"/>
      <protection locked="0"/>
    </xf>
    <xf numFmtId="166" fontId="17" fillId="0" borderId="7" xfId="0" applyNumberFormat="1" applyFont="1" applyBorder="1" applyAlignment="1" applyProtection="1">
      <alignment horizontal="center" vertical="center" wrapText="1"/>
      <protection hidden="1"/>
    </xf>
    <xf numFmtId="166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 wrapText="1"/>
      <protection/>
    </xf>
    <xf numFmtId="166" fontId="19" fillId="0" borderId="0" xfId="0" applyNumberFormat="1" applyFont="1" applyAlignment="1">
      <alignment vertical="center"/>
    </xf>
    <xf numFmtId="166" fontId="15" fillId="0" borderId="0" xfId="0" applyNumberFormat="1" applyFont="1" applyAlignment="1" applyProtection="1">
      <alignment vertical="center"/>
      <protection/>
    </xf>
    <xf numFmtId="166" fontId="16" fillId="0" borderId="0" xfId="0" applyNumberFormat="1" applyFont="1" applyBorder="1" applyAlignment="1" applyProtection="1">
      <alignment horizontal="center" vertical="center"/>
      <protection locked="0"/>
    </xf>
    <xf numFmtId="166" fontId="17" fillId="0" borderId="0" xfId="0" applyNumberFormat="1" applyFont="1" applyBorder="1" applyAlignment="1" applyProtection="1">
      <alignment horizontal="center" vertical="center" wrapText="1"/>
      <protection hidden="1"/>
    </xf>
    <xf numFmtId="166" fontId="18" fillId="0" borderId="0" xfId="0" applyNumberFormat="1" applyFont="1" applyAlignment="1" applyProtection="1">
      <alignment horizontal="center" vertical="center" wrapText="1"/>
      <protection/>
    </xf>
    <xf numFmtId="166" fontId="18" fillId="0" borderId="8" xfId="0" applyNumberFormat="1" applyFont="1" applyBorder="1" applyAlignment="1" applyProtection="1">
      <alignment horizontal="center" vertical="center"/>
      <protection/>
    </xf>
    <xf numFmtId="166" fontId="14" fillId="0" borderId="9" xfId="0" applyNumberFormat="1" applyFont="1" applyBorder="1" applyAlignment="1" applyProtection="1">
      <alignment horizontal="center" vertical="center"/>
      <protection hidden="1"/>
    </xf>
    <xf numFmtId="166" fontId="19" fillId="0" borderId="0" xfId="0" applyNumberFormat="1" applyFont="1" applyFill="1" applyAlignment="1">
      <alignment vertical="center"/>
    </xf>
    <xf numFmtId="166" fontId="20" fillId="0" borderId="0" xfId="0" applyNumberFormat="1" applyFont="1" applyAlignment="1">
      <alignment vertical="top" wrapText="1"/>
    </xf>
    <xf numFmtId="166" fontId="15" fillId="0" borderId="10" xfId="0" applyNumberFormat="1" applyFont="1" applyBorder="1" applyAlignment="1" applyProtection="1">
      <alignment vertical="center"/>
      <protection/>
    </xf>
    <xf numFmtId="166" fontId="16" fillId="0" borderId="10" xfId="0" applyNumberFormat="1" applyFont="1" applyBorder="1" applyAlignment="1" applyProtection="1">
      <alignment horizontal="center" vertical="center"/>
      <protection locked="0"/>
    </xf>
    <xf numFmtId="166" fontId="17" fillId="0" borderId="10" xfId="0" applyNumberFormat="1" applyFont="1" applyBorder="1" applyAlignment="1" applyProtection="1">
      <alignment horizontal="center" vertical="center" wrapText="1"/>
      <protection hidden="1"/>
    </xf>
    <xf numFmtId="166" fontId="18" fillId="0" borderId="7" xfId="0" applyNumberFormat="1" applyFont="1" applyBorder="1" applyAlignment="1" applyProtection="1">
      <alignment vertical="center"/>
      <protection/>
    </xf>
    <xf numFmtId="166" fontId="18" fillId="0" borderId="7" xfId="0" applyNumberFormat="1" applyFont="1" applyBorder="1" applyAlignment="1" applyProtection="1">
      <alignment vertical="center" wrapText="1"/>
      <protection/>
    </xf>
    <xf numFmtId="166" fontId="18" fillId="0" borderId="0" xfId="0" applyNumberFormat="1" applyFont="1" applyAlignment="1" applyProtection="1">
      <alignment vertical="center"/>
      <protection/>
    </xf>
    <xf numFmtId="166" fontId="18" fillId="0" borderId="0" xfId="0" applyNumberFormat="1" applyFont="1" applyAlignment="1" applyProtection="1">
      <alignment vertical="center" wrapText="1"/>
      <protection/>
    </xf>
    <xf numFmtId="166" fontId="18" fillId="0" borderId="0" xfId="0" applyNumberFormat="1" applyFont="1" applyAlignment="1" applyProtection="1">
      <alignment horizontal="center" vertical="center"/>
      <protection/>
    </xf>
    <xf numFmtId="166" fontId="15" fillId="0" borderId="0" xfId="0" applyNumberFormat="1" applyFont="1" applyBorder="1" applyAlignment="1" applyProtection="1">
      <alignment vertical="center"/>
      <protection/>
    </xf>
    <xf numFmtId="166" fontId="18" fillId="0" borderId="10" xfId="0" applyNumberFormat="1" applyFont="1" applyBorder="1" applyAlignment="1" applyProtection="1">
      <alignment vertical="center"/>
      <protection/>
    </xf>
    <xf numFmtId="166" fontId="18" fillId="0" borderId="10" xfId="0" applyNumberFormat="1" applyFont="1" applyBorder="1" applyAlignment="1" applyProtection="1">
      <alignment vertical="center" wrapText="1"/>
      <protection/>
    </xf>
    <xf numFmtId="166" fontId="21" fillId="0" borderId="3" xfId="0" applyNumberFormat="1" applyFont="1" applyBorder="1" applyAlignment="1" applyProtection="1">
      <alignment vertical="center"/>
      <protection/>
    </xf>
    <xf numFmtId="166" fontId="22" fillId="0" borderId="3" xfId="0" applyNumberFormat="1" applyFont="1" applyBorder="1" applyAlignment="1" applyProtection="1">
      <alignment horizontal="center" vertical="center" wrapText="1"/>
      <protection/>
    </xf>
    <xf numFmtId="166" fontId="18" fillId="0" borderId="3" xfId="0" applyNumberFormat="1" applyFont="1" applyBorder="1" applyAlignment="1" applyProtection="1">
      <alignment horizontal="center" vertical="center" wrapText="1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166" fontId="19" fillId="0" borderId="0" xfId="0" applyNumberFormat="1" applyFont="1" applyAlignment="1">
      <alignment horizontal="center" vertical="center" textRotation="90"/>
    </xf>
    <xf numFmtId="166" fontId="23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horizontal="center" vertical="center"/>
      <protection locked="0"/>
    </xf>
    <xf numFmtId="166" fontId="17" fillId="0" borderId="0" xfId="0" applyNumberFormat="1" applyFont="1" applyBorder="1" applyAlignment="1" applyProtection="1">
      <alignment horizontal="center" vertical="center" wrapText="1"/>
      <protection/>
    </xf>
    <xf numFmtId="166" fontId="14" fillId="0" borderId="0" xfId="0" applyNumberFormat="1" applyFont="1" applyBorder="1" applyAlignment="1" applyProtection="1">
      <alignment horizontal="center" vertical="center"/>
      <protection/>
    </xf>
    <xf numFmtId="166" fontId="18" fillId="0" borderId="0" xfId="0" applyNumberFormat="1" applyFont="1" applyBorder="1" applyAlignment="1" applyProtection="1">
      <alignment horizontal="center" vertical="center"/>
      <protection/>
    </xf>
    <xf numFmtId="166" fontId="19" fillId="0" borderId="0" xfId="0" applyNumberFormat="1" applyFont="1" applyAlignment="1" applyProtection="1">
      <alignment vertical="center"/>
      <protection/>
    </xf>
    <xf numFmtId="166" fontId="18" fillId="0" borderId="0" xfId="0" applyNumberFormat="1" applyFont="1" applyAlignment="1" applyProtection="1">
      <alignment horizontal="right" vertical="center" wrapText="1"/>
      <protection/>
    </xf>
    <xf numFmtId="166" fontId="24" fillId="0" borderId="0" xfId="0" applyNumberFormat="1" applyFont="1" applyAlignment="1" applyProtection="1">
      <alignment horizontal="right" vertical="center"/>
      <protection/>
    </xf>
    <xf numFmtId="166" fontId="25" fillId="0" borderId="0" xfId="0" applyNumberFormat="1" applyFont="1" applyBorder="1" applyAlignment="1" applyProtection="1">
      <alignment horizontal="center" vertical="center" wrapText="1"/>
      <protection/>
    </xf>
    <xf numFmtId="166" fontId="26" fillId="0" borderId="0" xfId="0" applyNumberFormat="1" applyFont="1" applyFill="1" applyAlignment="1">
      <alignment horizontal="left" vertical="center" wrapText="1"/>
    </xf>
    <xf numFmtId="166" fontId="14" fillId="0" borderId="6" xfId="0" applyNumberFormat="1" applyFont="1" applyBorder="1" applyAlignment="1" applyProtection="1">
      <alignment horizontal="left" vertical="center" wrapText="1"/>
      <protection hidden="1" locked="0"/>
    </xf>
    <xf numFmtId="166" fontId="18" fillId="0" borderId="6" xfId="0" applyNumberFormat="1" applyFont="1" applyBorder="1" applyAlignment="1" applyProtection="1">
      <alignment horizontal="center" vertical="center" wrapText="1"/>
      <protection hidden="1" locked="0"/>
    </xf>
    <xf numFmtId="166" fontId="18" fillId="0" borderId="1" xfId="0" applyNumberFormat="1" applyFont="1" applyBorder="1" applyAlignment="1" applyProtection="1">
      <alignment horizontal="center" vertical="center" wrapText="1"/>
      <protection hidden="1" locked="0"/>
    </xf>
    <xf numFmtId="166" fontId="27" fillId="2" borderId="0" xfId="0" applyNumberFormat="1" applyFont="1" applyFill="1" applyAlignment="1">
      <alignment vertical="center"/>
    </xf>
    <xf numFmtId="166" fontId="28" fillId="0" borderId="1" xfId="0" applyNumberFormat="1" applyFont="1" applyBorder="1" applyAlignment="1" applyProtection="1">
      <alignment horizontal="center" vertical="center" wrapText="1"/>
      <protection locked="0"/>
    </xf>
    <xf numFmtId="166" fontId="0" fillId="0" borderId="5" xfId="0" applyNumberFormat="1" applyFont="1" applyBorder="1" applyAlignment="1">
      <alignment horizontal="center" vertical="center"/>
    </xf>
    <xf numFmtId="166" fontId="9" fillId="2" borderId="0" xfId="0" applyNumberFormat="1" applyFont="1" applyFill="1" applyAlignment="1">
      <alignment vertical="top" wrapText="1"/>
    </xf>
    <xf numFmtId="166" fontId="17" fillId="0" borderId="11" xfId="0" applyNumberFormat="1" applyFont="1" applyBorder="1" applyAlignment="1" applyProtection="1">
      <alignment horizontal="center" vertical="center" wrapText="1"/>
      <protection hidden="1"/>
    </xf>
    <xf numFmtId="166" fontId="17" fillId="0" borderId="12" xfId="0" applyNumberFormat="1" applyFont="1" applyBorder="1" applyAlignment="1" applyProtection="1">
      <alignment horizontal="center" vertical="center" wrapText="1"/>
      <protection hidden="1"/>
    </xf>
    <xf numFmtId="166" fontId="19" fillId="0" borderId="11" xfId="0" applyNumberFormat="1" applyFont="1" applyBorder="1" applyAlignment="1" applyProtection="1">
      <alignment vertical="center"/>
      <protection hidden="1"/>
    </xf>
    <xf numFmtId="166" fontId="0" fillId="0" borderId="7" xfId="0" applyNumberFormat="1" applyBorder="1" applyAlignment="1" applyProtection="1">
      <alignment vertical="center"/>
      <protection hidden="1"/>
    </xf>
    <xf numFmtId="166" fontId="0" fillId="0" borderId="12" xfId="0" applyNumberFormat="1" applyBorder="1" applyAlignment="1" applyProtection="1">
      <alignment vertical="center"/>
      <protection hidden="1"/>
    </xf>
    <xf numFmtId="166" fontId="17" fillId="0" borderId="13" xfId="0" applyNumberFormat="1" applyFont="1" applyBorder="1" applyAlignment="1" applyProtection="1">
      <alignment horizontal="center" vertical="center" wrapText="1"/>
      <protection hidden="1"/>
    </xf>
    <xf numFmtId="166" fontId="17" fillId="0" borderId="14" xfId="0" applyNumberFormat="1" applyFont="1" applyBorder="1" applyAlignment="1" applyProtection="1">
      <alignment horizontal="center" vertical="center" wrapText="1"/>
      <protection hidden="1"/>
    </xf>
    <xf numFmtId="166" fontId="19" fillId="0" borderId="13" xfId="0" applyNumberFormat="1" applyFont="1" applyFill="1" applyBorder="1" applyAlignment="1" applyProtection="1">
      <alignment vertical="center"/>
      <protection hidden="1"/>
    </xf>
    <xf numFmtId="166" fontId="0" fillId="0" borderId="0" xfId="0" applyNumberFormat="1" applyAlignment="1" applyProtection="1">
      <alignment vertical="center"/>
      <protection hidden="1"/>
    </xf>
    <xf numFmtId="166" fontId="0" fillId="0" borderId="14" xfId="0" applyNumberFormat="1" applyBorder="1" applyAlignment="1" applyProtection="1">
      <alignment vertical="center"/>
      <protection hidden="1"/>
    </xf>
    <xf numFmtId="166" fontId="0" fillId="0" borderId="15" xfId="0" applyNumberFormat="1" applyFont="1" applyBorder="1" applyAlignment="1" applyProtection="1">
      <alignment horizontal="center" vertical="center"/>
      <protection hidden="1"/>
    </xf>
    <xf numFmtId="167" fontId="29" fillId="0" borderId="15" xfId="0" applyNumberFormat="1" applyFont="1" applyBorder="1" applyAlignment="1" applyProtection="1">
      <alignment horizontal="center" vertical="center"/>
      <protection hidden="1"/>
    </xf>
    <xf numFmtId="166" fontId="19" fillId="0" borderId="13" xfId="0" applyNumberFormat="1" applyFont="1" applyBorder="1" applyAlignment="1" applyProtection="1">
      <alignment vertical="center"/>
      <protection hidden="1"/>
    </xf>
    <xf numFmtId="166" fontId="17" fillId="0" borderId="16" xfId="0" applyNumberFormat="1" applyFont="1" applyBorder="1" applyAlignment="1" applyProtection="1">
      <alignment horizontal="center" vertical="center" wrapText="1"/>
      <protection hidden="1"/>
    </xf>
    <xf numFmtId="166" fontId="17" fillId="0" borderId="17" xfId="0" applyNumberFormat="1" applyFont="1" applyBorder="1" applyAlignment="1" applyProtection="1">
      <alignment horizontal="center" vertical="center" wrapText="1"/>
      <protection hidden="1"/>
    </xf>
    <xf numFmtId="166" fontId="19" fillId="0" borderId="16" xfId="0" applyNumberFormat="1" applyFont="1" applyBorder="1" applyAlignment="1" applyProtection="1">
      <alignment vertical="center"/>
      <protection hidden="1"/>
    </xf>
    <xf numFmtId="166" fontId="0" fillId="0" borderId="10" xfId="0" applyNumberFormat="1" applyBorder="1" applyAlignment="1" applyProtection="1">
      <alignment vertical="center"/>
      <protection hidden="1"/>
    </xf>
    <xf numFmtId="166" fontId="0" fillId="0" borderId="17" xfId="0" applyNumberFormat="1" applyBorder="1" applyAlignment="1" applyProtection="1">
      <alignment vertical="center"/>
      <protection hidden="1"/>
    </xf>
    <xf numFmtId="166" fontId="18" fillId="0" borderId="0" xfId="0" applyNumberFormat="1" applyFont="1" applyBorder="1" applyAlignment="1" applyProtection="1">
      <alignment horizontal="center" vertical="center"/>
      <protection hidden="1" locked="0"/>
    </xf>
    <xf numFmtId="166" fontId="19" fillId="0" borderId="7" xfId="0" applyNumberFormat="1" applyFont="1" applyBorder="1" applyAlignment="1" applyProtection="1">
      <alignment vertical="center"/>
      <protection hidden="1"/>
    </xf>
    <xf numFmtId="166" fontId="19" fillId="0" borderId="0" xfId="0" applyNumberFormat="1" applyFont="1" applyAlignment="1" applyProtection="1">
      <alignment vertical="center"/>
      <protection hidden="1"/>
    </xf>
    <xf numFmtId="166" fontId="0" fillId="0" borderId="14" xfId="0" applyNumberFormat="1" applyFont="1" applyBorder="1" applyAlignment="1" applyProtection="1">
      <alignment horizontal="center" vertical="center"/>
      <protection hidden="1"/>
    </xf>
    <xf numFmtId="167" fontId="29" fillId="0" borderId="14" xfId="0" applyNumberFormat="1" applyFont="1" applyBorder="1" applyAlignment="1" applyProtection="1">
      <alignment horizontal="center" vertical="center"/>
      <protection hidden="1"/>
    </xf>
    <xf numFmtId="166" fontId="18" fillId="0" borderId="10" xfId="0" applyNumberFormat="1" applyFont="1" applyBorder="1" applyAlignment="1" applyProtection="1">
      <alignment horizontal="center" vertical="center"/>
      <protection hidden="1" locked="0"/>
    </xf>
    <xf numFmtId="166" fontId="19" fillId="0" borderId="10" xfId="0" applyNumberFormat="1" applyFont="1" applyBorder="1" applyAlignment="1" applyProtection="1">
      <alignment vertical="center"/>
      <protection hidden="1"/>
    </xf>
    <xf numFmtId="166" fontId="30" fillId="0" borderId="6" xfId="0" applyNumberFormat="1" applyFont="1" applyBorder="1" applyAlignment="1" applyProtection="1">
      <alignment horizontal="center" vertical="center" wrapText="1"/>
      <protection/>
    </xf>
    <xf numFmtId="167" fontId="30" fillId="0" borderId="5" xfId="0" applyNumberFormat="1" applyFont="1" applyBorder="1" applyAlignment="1" applyProtection="1">
      <alignment horizontal="center" vertical="center"/>
      <protection hidden="1"/>
    </xf>
    <xf numFmtId="166" fontId="30" fillId="0" borderId="0" xfId="0" applyNumberFormat="1" applyFont="1" applyBorder="1" applyAlignment="1" applyProtection="1">
      <alignment horizontal="center" vertical="center" wrapText="1"/>
      <protection/>
    </xf>
    <xf numFmtId="167" fontId="30" fillId="0" borderId="0" xfId="0" applyNumberFormat="1" applyFont="1" applyBorder="1" applyAlignment="1" applyProtection="1">
      <alignment horizontal="center" vertical="center"/>
      <protection/>
    </xf>
    <xf numFmtId="166" fontId="1" fillId="0" borderId="0" xfId="0" applyNumberFormat="1" applyFont="1" applyAlignment="1" applyProtection="1">
      <alignment horizontal="left" vertical="center" indent="1"/>
      <protection/>
    </xf>
    <xf numFmtId="166" fontId="1" fillId="0" borderId="0" xfId="0" applyNumberFormat="1" applyFont="1" applyBorder="1" applyAlignment="1" applyProtection="1">
      <alignment horizontal="center" vertical="center" wrapText="1"/>
      <protection/>
    </xf>
    <xf numFmtId="166" fontId="32" fillId="0" borderId="0" xfId="0" applyNumberFormat="1" applyFont="1" applyBorder="1" applyAlignment="1" applyProtection="1">
      <alignment horizontal="center" vertical="center" wrapText="1"/>
      <protection/>
    </xf>
    <xf numFmtId="164" fontId="0" fillId="0" borderId="0" xfId="0" applyAlignment="1">
      <alignment horizontal="left" vertical="center" indent="1"/>
    </xf>
    <xf numFmtId="164" fontId="19" fillId="0" borderId="0" xfId="0" applyFont="1" applyAlignment="1">
      <alignment horizontal="right" vertical="center" wrapText="1"/>
    </xf>
    <xf numFmtId="164" fontId="19" fillId="0" borderId="1" xfId="0" applyFont="1" applyBorder="1" applyAlignment="1">
      <alignment horizontal="center" vertical="center" wrapText="1"/>
    </xf>
    <xf numFmtId="166" fontId="19" fillId="0" borderId="1" xfId="0" applyNumberFormat="1" applyFont="1" applyBorder="1" applyAlignment="1" applyProtection="1">
      <alignment horizontal="center" vertical="center" textRotation="90"/>
      <protection hidden="1"/>
    </xf>
    <xf numFmtId="164" fontId="19" fillId="0" borderId="6" xfId="0" applyFont="1" applyBorder="1" applyAlignment="1">
      <alignment horizontal="center" vertical="center" wrapText="1"/>
    </xf>
    <xf numFmtId="164" fontId="19" fillId="0" borderId="3" xfId="0" applyFont="1" applyBorder="1" applyAlignment="1">
      <alignment horizontal="center" vertical="center" wrapText="1"/>
    </xf>
    <xf numFmtId="164" fontId="19" fillId="0" borderId="5" xfId="0" applyFont="1" applyBorder="1" applyAlignment="1">
      <alignment horizontal="right" vertical="center" wrapText="1"/>
    </xf>
    <xf numFmtId="166" fontId="30" fillId="0" borderId="0" xfId="0" applyNumberFormat="1" applyFont="1" applyBorder="1" applyAlignment="1" applyProtection="1">
      <alignment horizontal="left" vertical="center" indent="1"/>
      <protection/>
    </xf>
    <xf numFmtId="168" fontId="33" fillId="0" borderId="13" xfId="0" applyNumberFormat="1" applyFont="1" applyFill="1" applyBorder="1" applyAlignment="1" applyProtection="1">
      <alignment horizontal="center" vertical="center" wrapText="1"/>
      <protection locked="0"/>
    </xf>
    <xf numFmtId="169" fontId="33" fillId="0" borderId="0" xfId="0" applyNumberFormat="1" applyFont="1" applyFill="1" applyAlignment="1" applyProtection="1">
      <alignment vertical="center" wrapText="1"/>
      <protection locked="0"/>
    </xf>
    <xf numFmtId="169" fontId="19" fillId="0" borderId="14" xfId="0" applyNumberFormat="1" applyFont="1" applyBorder="1" applyAlignment="1" applyProtection="1">
      <alignment vertical="center" wrapText="1"/>
      <protection hidden="1"/>
    </xf>
    <xf numFmtId="166" fontId="18" fillId="0" borderId="7" xfId="0" applyNumberFormat="1" applyFont="1" applyBorder="1" applyAlignment="1" applyProtection="1">
      <alignment horizontal="left" vertical="center" indent="1"/>
      <protection hidden="1"/>
    </xf>
    <xf numFmtId="166" fontId="18" fillId="0" borderId="0" xfId="0" applyNumberFormat="1" applyFont="1" applyAlignment="1" applyProtection="1">
      <alignment horizontal="left" vertical="center" indent="1"/>
      <protection hidden="1"/>
    </xf>
    <xf numFmtId="166" fontId="1" fillId="0" borderId="0" xfId="0" applyNumberFormat="1" applyFont="1" applyAlignment="1" applyProtection="1">
      <alignment horizontal="left" vertical="center" indent="1"/>
      <protection hidden="1"/>
    </xf>
    <xf numFmtId="166" fontId="32" fillId="0" borderId="0" xfId="0" applyNumberFormat="1" applyFont="1" applyAlignment="1" applyProtection="1">
      <alignment horizontal="left" vertical="center" indent="1"/>
      <protection hidden="1"/>
    </xf>
    <xf numFmtId="170" fontId="14" fillId="0" borderId="10" xfId="0" applyNumberFormat="1" applyFont="1" applyBorder="1" applyAlignment="1" applyProtection="1">
      <alignment horizontal="left" vertical="center" indent="1"/>
      <protection hidden="1"/>
    </xf>
    <xf numFmtId="168" fontId="33" fillId="0" borderId="16" xfId="0" applyNumberFormat="1" applyFont="1" applyFill="1" applyBorder="1" applyAlignment="1" applyProtection="1">
      <alignment horizontal="center" vertical="center" wrapText="1"/>
      <protection locked="0"/>
    </xf>
    <xf numFmtId="169" fontId="33" fillId="0" borderId="10" xfId="0" applyNumberFormat="1" applyFont="1" applyFill="1" applyBorder="1" applyAlignment="1" applyProtection="1">
      <alignment vertical="center" wrapText="1"/>
      <protection locked="0"/>
    </xf>
    <xf numFmtId="169" fontId="19" fillId="0" borderId="17" xfId="0" applyNumberFormat="1" applyFont="1" applyBorder="1" applyAlignment="1" applyProtection="1">
      <alignment vertical="center" wrapText="1"/>
      <protection hidden="1"/>
    </xf>
    <xf numFmtId="166" fontId="1" fillId="0" borderId="0" xfId="0" applyNumberFormat="1" applyFont="1" applyAlignment="1" applyProtection="1">
      <alignment vertical="center"/>
      <protection hidden="1"/>
    </xf>
    <xf numFmtId="166" fontId="32" fillId="0" borderId="0" xfId="0" applyNumberFormat="1" applyFont="1" applyAlignment="1" applyProtection="1">
      <alignment horizontal="right" vertical="center"/>
      <protection/>
    </xf>
    <xf numFmtId="170" fontId="30" fillId="0" borderId="0" xfId="0" applyNumberFormat="1" applyFont="1" applyAlignment="1" applyProtection="1">
      <alignment vertical="center"/>
      <protection hidden="1"/>
    </xf>
    <xf numFmtId="170" fontId="30" fillId="0" borderId="0" xfId="0" applyNumberFormat="1" applyFont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raitem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66666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95250</xdr:rowOff>
    </xdr:from>
    <xdr:to>
      <xdr:col>2</xdr:col>
      <xdr:colOff>933450</xdr:colOff>
      <xdr:row>2</xdr:row>
      <xdr:rowOff>628650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95250"/>
          <a:ext cx="1543050" cy="1638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76200</xdr:rowOff>
    </xdr:from>
    <xdr:to>
      <xdr:col>2</xdr:col>
      <xdr:colOff>914400</xdr:colOff>
      <xdr:row>3</xdr:row>
      <xdr:rowOff>104775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6200"/>
          <a:ext cx="153352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76200</xdr:rowOff>
    </xdr:from>
    <xdr:to>
      <xdr:col>2</xdr:col>
      <xdr:colOff>914400</xdr:colOff>
      <xdr:row>2</xdr:row>
      <xdr:rowOff>161925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76200"/>
          <a:ext cx="1533525" cy="1628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nuipp.espagne@gmail.com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nuipp.espagne@gmail.com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nuipp.espagne@gmail.com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zoomScale="80" zoomScaleNormal="80" workbookViewId="0" topLeftCell="A1">
      <selection activeCell="P11" sqref="P11"/>
    </sheetView>
  </sheetViews>
  <sheetFormatPr defaultColWidth="12.57421875" defaultRowHeight="12.75"/>
  <cols>
    <col min="1" max="1" width="23.00390625" style="1" customWidth="1"/>
    <col min="2" max="2" width="10.140625" style="1" customWidth="1"/>
    <col min="3" max="3" width="15.28125" style="2" customWidth="1"/>
    <col min="4" max="6" width="7.00390625" style="3" customWidth="1"/>
    <col min="7" max="9" width="7.00390625" style="4" customWidth="1"/>
    <col min="10" max="11" width="7.00390625" style="3" customWidth="1"/>
    <col min="12" max="12" width="7.00390625" style="5" customWidth="1"/>
    <col min="13" max="14" width="7.00390625" style="3" customWidth="1"/>
    <col min="15" max="15" width="7.00390625" style="5" customWidth="1"/>
    <col min="16" max="16" width="11.57421875" style="1" customWidth="1"/>
    <col min="17" max="19" width="7.00390625" style="1" customWidth="1"/>
    <col min="20" max="16384" width="11.57421875" style="1" customWidth="1"/>
  </cols>
  <sheetData>
    <row r="1" spans="3:15" ht="71.25" customHeight="1">
      <c r="C1" s="6"/>
      <c r="D1" s="7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3:15" ht="15.75" customHeight="1">
      <c r="C2" s="8"/>
      <c r="D2" s="9" t="s">
        <v>1</v>
      </c>
      <c r="E2" s="9"/>
      <c r="F2" s="9"/>
      <c r="G2" s="9" t="s">
        <v>2</v>
      </c>
      <c r="H2" s="9"/>
      <c r="I2" s="9"/>
      <c r="J2" s="9" t="s">
        <v>3</v>
      </c>
      <c r="K2" s="9"/>
      <c r="L2" s="9"/>
      <c r="M2" s="9" t="s">
        <v>3</v>
      </c>
      <c r="N2" s="9"/>
      <c r="O2" s="9"/>
    </row>
    <row r="3" spans="3:19" ht="54" customHeight="1">
      <c r="C3" s="10"/>
      <c r="D3" s="9" t="s">
        <v>4</v>
      </c>
      <c r="E3" s="9"/>
      <c r="F3" s="9"/>
      <c r="G3" s="9" t="s">
        <v>5</v>
      </c>
      <c r="H3" s="9"/>
      <c r="I3" s="9"/>
      <c r="J3" s="9" t="s">
        <v>6</v>
      </c>
      <c r="K3" s="9"/>
      <c r="L3" s="9"/>
      <c r="M3" s="9" t="s">
        <v>7</v>
      </c>
      <c r="N3" s="9"/>
      <c r="O3" s="9"/>
      <c r="Q3"/>
      <c r="R3"/>
      <c r="S3"/>
    </row>
    <row r="4" spans="3:19" ht="30" customHeight="1">
      <c r="C4"/>
      <c r="D4" s="11" t="s">
        <v>8</v>
      </c>
      <c r="E4" s="12" t="s">
        <v>9</v>
      </c>
      <c r="F4" s="13" t="s">
        <v>10</v>
      </c>
      <c r="G4" s="11" t="s">
        <v>8</v>
      </c>
      <c r="H4" s="12" t="s">
        <v>9</v>
      </c>
      <c r="I4" s="13" t="s">
        <v>10</v>
      </c>
      <c r="J4" s="11" t="s">
        <v>8</v>
      </c>
      <c r="K4" s="12" t="s">
        <v>9</v>
      </c>
      <c r="L4" s="14" t="s">
        <v>10</v>
      </c>
      <c r="M4" s="11" t="s">
        <v>8</v>
      </c>
      <c r="N4" s="12" t="s">
        <v>9</v>
      </c>
      <c r="O4" s="13" t="s">
        <v>10</v>
      </c>
      <c r="Q4"/>
      <c r="R4"/>
      <c r="S4"/>
    </row>
    <row r="5" spans="3:19" ht="19.5" customHeight="1">
      <c r="C5" s="15" t="s">
        <v>11</v>
      </c>
      <c r="D5" s="16">
        <v>271</v>
      </c>
      <c r="E5" s="17">
        <v>319</v>
      </c>
      <c r="F5" s="18">
        <v>348</v>
      </c>
      <c r="G5" s="19">
        <v>23</v>
      </c>
      <c r="H5" s="20">
        <v>21</v>
      </c>
      <c r="I5" s="21">
        <v>22</v>
      </c>
      <c r="J5" s="20">
        <v>348</v>
      </c>
      <c r="K5" s="20">
        <v>401</v>
      </c>
      <c r="L5" s="22">
        <v>437</v>
      </c>
      <c r="M5" s="23">
        <f>J5-D5</f>
        <v>77</v>
      </c>
      <c r="N5" s="24">
        <f>K5-E5</f>
        <v>82</v>
      </c>
      <c r="O5" s="25">
        <f>L5-F5</f>
        <v>89</v>
      </c>
      <c r="Q5"/>
      <c r="R5"/>
      <c r="S5"/>
    </row>
    <row r="6" spans="3:19" ht="19.5" customHeight="1">
      <c r="C6" s="15" t="s">
        <v>12</v>
      </c>
      <c r="D6" s="16">
        <v>267</v>
      </c>
      <c r="E6" s="17">
        <v>287</v>
      </c>
      <c r="F6" s="18">
        <v>316</v>
      </c>
      <c r="G6" s="19">
        <v>11</v>
      </c>
      <c r="H6" s="20">
        <v>11</v>
      </c>
      <c r="I6" s="21">
        <v>12</v>
      </c>
      <c r="J6" s="20">
        <v>334</v>
      </c>
      <c r="K6" s="20">
        <v>358</v>
      </c>
      <c r="L6" s="22">
        <v>395</v>
      </c>
      <c r="M6" s="23">
        <f>J6-D6</f>
        <v>67</v>
      </c>
      <c r="N6" s="24">
        <f>K6-E6</f>
        <v>71</v>
      </c>
      <c r="O6" s="25">
        <f>L6-F6</f>
        <v>79</v>
      </c>
      <c r="Q6"/>
      <c r="R6"/>
      <c r="S6"/>
    </row>
    <row r="7" spans="3:19" ht="19.5" customHeight="1">
      <c r="C7" s="15" t="s">
        <v>13</v>
      </c>
      <c r="D7" s="16">
        <v>270</v>
      </c>
      <c r="E7" s="17">
        <v>322</v>
      </c>
      <c r="F7" s="18">
        <v>332</v>
      </c>
      <c r="G7" s="19">
        <v>27</v>
      </c>
      <c r="H7" s="20">
        <v>32</v>
      </c>
      <c r="I7" s="21">
        <v>39</v>
      </c>
      <c r="J7" s="20">
        <v>349</v>
      </c>
      <c r="K7" s="20">
        <v>416</v>
      </c>
      <c r="L7" s="22">
        <v>436</v>
      </c>
      <c r="M7" s="23">
        <f>J7-D7</f>
        <v>79</v>
      </c>
      <c r="N7" s="24">
        <f>K7-E7</f>
        <v>94</v>
      </c>
      <c r="O7" s="25">
        <f>L7-F7</f>
        <v>104</v>
      </c>
      <c r="Q7"/>
      <c r="R7"/>
      <c r="S7"/>
    </row>
    <row r="8" spans="3:19" ht="19.5" customHeight="1">
      <c r="C8" s="15" t="s">
        <v>14</v>
      </c>
      <c r="D8" s="16">
        <v>268</v>
      </c>
      <c r="E8" s="17">
        <v>283</v>
      </c>
      <c r="F8" s="18">
        <v>277</v>
      </c>
      <c r="G8" s="19">
        <v>8</v>
      </c>
      <c r="H8" s="20">
        <v>8</v>
      </c>
      <c r="I8" s="21">
        <v>0</v>
      </c>
      <c r="J8" s="20">
        <v>327</v>
      </c>
      <c r="K8" s="20">
        <v>344</v>
      </c>
      <c r="L8" s="22">
        <v>277</v>
      </c>
      <c r="M8" s="23">
        <f>J8-D8</f>
        <v>59</v>
      </c>
      <c r="N8" s="24">
        <f>K8-E8</f>
        <v>61</v>
      </c>
      <c r="O8" s="25">
        <f>L8-F8</f>
        <v>0</v>
      </c>
      <c r="Q8"/>
      <c r="R8"/>
      <c r="S8"/>
    </row>
    <row r="9" spans="3:19" ht="19.5" customHeight="1">
      <c r="C9" s="15" t="s">
        <v>15</v>
      </c>
      <c r="D9" s="16">
        <v>308</v>
      </c>
      <c r="E9" s="17">
        <v>284</v>
      </c>
      <c r="F9" s="18">
        <v>327</v>
      </c>
      <c r="G9" s="19">
        <v>0</v>
      </c>
      <c r="H9" s="20">
        <v>38</v>
      </c>
      <c r="I9" s="21">
        <v>15</v>
      </c>
      <c r="J9" s="20">
        <v>351</v>
      </c>
      <c r="K9" s="20">
        <v>380</v>
      </c>
      <c r="L9" s="22">
        <v>403</v>
      </c>
      <c r="M9" s="23">
        <f>J9-D9</f>
        <v>43</v>
      </c>
      <c r="N9" s="24">
        <f>K9-E9</f>
        <v>96</v>
      </c>
      <c r="O9" s="25">
        <f>L9-F9</f>
        <v>76</v>
      </c>
      <c r="Q9"/>
      <c r="R9"/>
      <c r="S9"/>
    </row>
    <row r="10" spans="3:19" ht="19.5" customHeight="1">
      <c r="C10" s="15" t="s">
        <v>16</v>
      </c>
      <c r="D10" s="16">
        <v>243</v>
      </c>
      <c r="E10" s="17">
        <v>253</v>
      </c>
      <c r="F10" s="18">
        <v>299</v>
      </c>
      <c r="G10" s="19">
        <v>29</v>
      </c>
      <c r="H10" s="20">
        <v>18</v>
      </c>
      <c r="I10" s="21">
        <v>30</v>
      </c>
      <c r="J10" s="20">
        <v>306</v>
      </c>
      <c r="K10" s="20">
        <v>306</v>
      </c>
      <c r="L10" s="22">
        <v>371</v>
      </c>
      <c r="M10" s="23">
        <f>J10-D10</f>
        <v>63</v>
      </c>
      <c r="N10" s="24">
        <f>K10-E10</f>
        <v>53</v>
      </c>
      <c r="O10" s="25">
        <f>L10-F10</f>
        <v>72</v>
      </c>
      <c r="Q10"/>
      <c r="R10"/>
      <c r="S10"/>
    </row>
    <row r="11" spans="3:19" ht="19.5" customHeight="1">
      <c r="C11" s="15" t="s">
        <v>17</v>
      </c>
      <c r="D11" s="16">
        <v>239</v>
      </c>
      <c r="E11" s="17">
        <v>261</v>
      </c>
      <c r="F11" s="18">
        <v>286</v>
      </c>
      <c r="G11" s="19">
        <v>11</v>
      </c>
      <c r="H11" s="20">
        <v>11</v>
      </c>
      <c r="I11" s="21">
        <v>12</v>
      </c>
      <c r="J11" s="20">
        <v>295</v>
      </c>
      <c r="K11" s="20">
        <v>321</v>
      </c>
      <c r="L11" s="22">
        <v>352</v>
      </c>
      <c r="M11" s="23">
        <f>J11-D11</f>
        <v>56</v>
      </c>
      <c r="N11" s="24">
        <f>K11-E11</f>
        <v>60</v>
      </c>
      <c r="O11" s="25">
        <f>L11-F11</f>
        <v>66</v>
      </c>
      <c r="Q11"/>
      <c r="R11"/>
      <c r="S11"/>
    </row>
    <row r="12" spans="3:19" ht="19.5" customHeight="1">
      <c r="C12" s="15" t="s">
        <v>18</v>
      </c>
      <c r="D12" s="16">
        <v>259</v>
      </c>
      <c r="E12" s="17">
        <v>288</v>
      </c>
      <c r="F12" s="18">
        <v>327</v>
      </c>
      <c r="G12" s="19">
        <v>16</v>
      </c>
      <c r="H12" s="20">
        <v>17</v>
      </c>
      <c r="I12" s="21">
        <v>0</v>
      </c>
      <c r="J12" s="20">
        <v>321</v>
      </c>
      <c r="K12" s="20">
        <v>358</v>
      </c>
      <c r="L12" s="22">
        <v>373</v>
      </c>
      <c r="M12" s="23">
        <f>J12-D12</f>
        <v>62</v>
      </c>
      <c r="N12" s="24">
        <f>K12-E12</f>
        <v>70</v>
      </c>
      <c r="O12" s="25">
        <f>L12-F12</f>
        <v>46</v>
      </c>
      <c r="Q12"/>
      <c r="R12"/>
      <c r="S12"/>
    </row>
    <row r="13" spans="10:15" ht="21.75" customHeight="1">
      <c r="J13" s="26"/>
      <c r="K13" s="26"/>
      <c r="L13" s="26"/>
      <c r="M13" s="26"/>
      <c r="N13" s="26"/>
      <c r="O13" s="26"/>
    </row>
    <row r="14" spans="1:15" ht="27.75" customHeight="1">
      <c r="A14" s="27" t="s">
        <v>19</v>
      </c>
      <c r="B14" s="28" t="s">
        <v>20</v>
      </c>
      <c r="C14" s="29" t="s">
        <v>15</v>
      </c>
      <c r="D14" s="30">
        <v>308</v>
      </c>
      <c r="E14" s="31">
        <v>284</v>
      </c>
      <c r="F14" s="32">
        <v>327</v>
      </c>
      <c r="G14" s="33">
        <v>0</v>
      </c>
      <c r="H14" s="34">
        <v>38</v>
      </c>
      <c r="I14" s="35">
        <v>15</v>
      </c>
      <c r="J14" s="34">
        <v>351</v>
      </c>
      <c r="K14" s="34">
        <v>380</v>
      </c>
      <c r="L14" s="36">
        <v>403</v>
      </c>
      <c r="M14" s="37">
        <f>J14-D14</f>
        <v>43</v>
      </c>
      <c r="N14" s="34">
        <f>K14-E14</f>
        <v>96</v>
      </c>
      <c r="O14" s="36">
        <f>L14-F14</f>
        <v>76</v>
      </c>
    </row>
    <row r="15" ht="23.25" customHeight="1"/>
    <row r="16" spans="3:15" ht="37.5" customHeight="1">
      <c r="C16" s="38"/>
      <c r="D16" s="39" t="s">
        <v>21</v>
      </c>
      <c r="E16" s="40" t="s">
        <v>9</v>
      </c>
      <c r="F16" s="41" t="s">
        <v>22</v>
      </c>
      <c r="G16" s="42" t="s">
        <v>23</v>
      </c>
      <c r="H16" s="42"/>
      <c r="I16" s="42"/>
      <c r="J16" s="43" t="s">
        <v>24</v>
      </c>
      <c r="K16" s="43"/>
      <c r="L16" s="43"/>
      <c r="M16" s="43"/>
      <c r="N16" s="43"/>
      <c r="O16" s="43"/>
    </row>
    <row r="17" spans="1:19" s="51" customFormat="1" ht="17.25" customHeight="1">
      <c r="A17" s="44" t="s">
        <v>25</v>
      </c>
      <c r="B17" s="45">
        <v>2008</v>
      </c>
      <c r="C17" s="46" t="s">
        <v>26</v>
      </c>
      <c r="D17" s="47">
        <v>0</v>
      </c>
      <c r="E17" s="47">
        <v>0</v>
      </c>
      <c r="F17" s="47">
        <v>0</v>
      </c>
      <c r="G17" s="48">
        <f>D17*G$14</f>
        <v>0</v>
      </c>
      <c r="H17" s="48">
        <f>E17*H$14</f>
        <v>0</v>
      </c>
      <c r="I17" s="48">
        <f>F17*I$14</f>
        <v>0</v>
      </c>
      <c r="J17" s="49"/>
      <c r="K17" s="49"/>
      <c r="L17" s="50"/>
      <c r="M17" s="49"/>
      <c r="N17" s="49"/>
      <c r="O17" s="50"/>
      <c r="Q17" s="1"/>
      <c r="R17" s="1"/>
      <c r="S17" s="1"/>
    </row>
    <row r="18" spans="1:19" s="51" customFormat="1" ht="17.25" customHeight="1">
      <c r="A18" s="44"/>
      <c r="B18" s="45"/>
      <c r="C18" s="52" t="s">
        <v>27</v>
      </c>
      <c r="D18" s="53">
        <f>D17</f>
        <v>0</v>
      </c>
      <c r="E18" s="53">
        <f>E17</f>
        <v>0</v>
      </c>
      <c r="F18" s="53">
        <f>F17</f>
        <v>0</v>
      </c>
      <c r="G18" s="54">
        <f>D18*G$14</f>
        <v>0</v>
      </c>
      <c r="H18" s="54">
        <f>E18*H$14</f>
        <v>0</v>
      </c>
      <c r="I18" s="54">
        <f>F18*I$14</f>
        <v>0</v>
      </c>
      <c r="J18" s="55" t="s">
        <v>28</v>
      </c>
      <c r="K18" s="55"/>
      <c r="L18" s="55"/>
      <c r="M18" s="56" t="s">
        <v>29</v>
      </c>
      <c r="N18" s="56"/>
      <c r="O18" s="56"/>
      <c r="Q18" s="1"/>
      <c r="R18" s="1"/>
      <c r="S18" s="1"/>
    </row>
    <row r="19" spans="1:19" s="51" customFormat="1" ht="17.25" customHeight="1">
      <c r="A19" s="44"/>
      <c r="B19" s="45"/>
      <c r="C19" s="52" t="s">
        <v>30</v>
      </c>
      <c r="D19" s="53">
        <f>D18</f>
        <v>0</v>
      </c>
      <c r="E19" s="53">
        <f>E18</f>
        <v>0</v>
      </c>
      <c r="F19" s="53">
        <f>F18</f>
        <v>0</v>
      </c>
      <c r="G19" s="54">
        <f>D19*G$14</f>
        <v>0</v>
      </c>
      <c r="H19" s="54">
        <f>E19*H$14</f>
        <v>0</v>
      </c>
      <c r="I19" s="54">
        <f>F19*I$14</f>
        <v>0</v>
      </c>
      <c r="J19" s="55"/>
      <c r="K19" s="55"/>
      <c r="L19" s="55"/>
      <c r="M19" s="57">
        <f>SUM(G17:I20)</f>
        <v>0</v>
      </c>
      <c r="N19" s="57"/>
      <c r="O19" s="57"/>
      <c r="P19" s="58"/>
      <c r="Q19" s="1"/>
      <c r="R19" s="1"/>
      <c r="S19" s="1"/>
    </row>
    <row r="20" spans="1:19" s="51" customFormat="1" ht="17.25" customHeight="1">
      <c r="A20" s="59" t="s">
        <v>31</v>
      </c>
      <c r="B20" s="45"/>
      <c r="C20" s="60" t="s">
        <v>32</v>
      </c>
      <c r="D20" s="61">
        <f>D19</f>
        <v>0</v>
      </c>
      <c r="E20" s="61">
        <f>E19</f>
        <v>0</v>
      </c>
      <c r="F20" s="61">
        <f>F19</f>
        <v>0</v>
      </c>
      <c r="G20" s="62">
        <f>D20*G$14</f>
        <v>0</v>
      </c>
      <c r="H20" s="62">
        <f>E20*H$14</f>
        <v>0</v>
      </c>
      <c r="I20" s="62">
        <f>F20*I$14</f>
        <v>0</v>
      </c>
      <c r="J20" s="49"/>
      <c r="K20" s="49"/>
      <c r="L20" s="50"/>
      <c r="M20" s="49"/>
      <c r="N20" s="49"/>
      <c r="O20" s="50"/>
      <c r="P20" s="58"/>
      <c r="Q20" s="1"/>
      <c r="R20" s="1"/>
      <c r="S20" s="1"/>
    </row>
    <row r="21" spans="1:19" s="51" customFormat="1" ht="17.25" customHeight="1">
      <c r="A21" s="59"/>
      <c r="B21" s="45">
        <v>2009</v>
      </c>
      <c r="C21" s="46" t="s">
        <v>33</v>
      </c>
      <c r="D21" s="47">
        <f>D20</f>
        <v>0</v>
      </c>
      <c r="E21" s="47">
        <f>E20</f>
        <v>0</v>
      </c>
      <c r="F21" s="47">
        <f>F20</f>
        <v>0</v>
      </c>
      <c r="G21" s="48">
        <f>D21*G$14</f>
        <v>0</v>
      </c>
      <c r="H21" s="48">
        <f>E21*H$14</f>
        <v>0</v>
      </c>
      <c r="I21" s="48">
        <f>F21*I$14</f>
        <v>0</v>
      </c>
      <c r="J21" s="63"/>
      <c r="K21" s="63"/>
      <c r="L21" s="64"/>
      <c r="M21" s="63"/>
      <c r="N21" s="63"/>
      <c r="O21" s="64"/>
      <c r="P21" s="58"/>
      <c r="Q21" s="1"/>
      <c r="R21" s="1"/>
      <c r="S21" s="1"/>
    </row>
    <row r="22" spans="1:19" s="51" customFormat="1" ht="17.25" customHeight="1">
      <c r="A22" s="59"/>
      <c r="B22" s="45"/>
      <c r="C22" s="52" t="s">
        <v>34</v>
      </c>
      <c r="D22" s="53">
        <f>D21</f>
        <v>0</v>
      </c>
      <c r="E22" s="53">
        <f>E21</f>
        <v>0</v>
      </c>
      <c r="F22" s="53">
        <f>F21</f>
        <v>0</v>
      </c>
      <c r="G22" s="54">
        <f>D22*G$14</f>
        <v>0</v>
      </c>
      <c r="H22" s="54">
        <f>E22*H$14</f>
        <v>0</v>
      </c>
      <c r="I22" s="54">
        <f>F22*I$14</f>
        <v>0</v>
      </c>
      <c r="J22" s="65"/>
      <c r="K22" s="65"/>
      <c r="L22" s="66"/>
      <c r="M22" s="65"/>
      <c r="N22" s="65"/>
      <c r="O22" s="66"/>
      <c r="Q22" s="1"/>
      <c r="R22" s="1"/>
      <c r="S22" s="1"/>
    </row>
    <row r="23" spans="1:19" s="51" customFormat="1" ht="17.25" customHeight="1">
      <c r="A23" s="59"/>
      <c r="B23" s="45"/>
      <c r="C23" s="52" t="s">
        <v>35</v>
      </c>
      <c r="D23" s="53">
        <f>D22</f>
        <v>0</v>
      </c>
      <c r="E23" s="53">
        <f>E22</f>
        <v>0</v>
      </c>
      <c r="F23" s="53">
        <f>F22</f>
        <v>0</v>
      </c>
      <c r="G23" s="54">
        <f>D23*G$14</f>
        <v>0</v>
      </c>
      <c r="H23" s="54">
        <f>E23*H$14</f>
        <v>0</v>
      </c>
      <c r="I23" s="54">
        <f>F23*I$14</f>
        <v>0</v>
      </c>
      <c r="J23" s="65"/>
      <c r="K23" s="65"/>
      <c r="L23" s="66"/>
      <c r="M23" s="65"/>
      <c r="N23" s="65"/>
      <c r="O23" s="66"/>
      <c r="Q23" s="1"/>
      <c r="R23" s="1"/>
      <c r="S23" s="1"/>
    </row>
    <row r="24" spans="1:19" s="51" customFormat="1" ht="17.25" customHeight="1">
      <c r="A24" s="59"/>
      <c r="B24" s="45"/>
      <c r="C24" s="52" t="s">
        <v>36</v>
      </c>
      <c r="D24" s="53">
        <f>D23</f>
        <v>0</v>
      </c>
      <c r="E24" s="53">
        <f>E23</f>
        <v>0</v>
      </c>
      <c r="F24" s="53">
        <f>F23</f>
        <v>0</v>
      </c>
      <c r="G24" s="54">
        <f>D24*G$14</f>
        <v>0</v>
      </c>
      <c r="H24" s="54">
        <f>E24*H$14</f>
        <v>0</v>
      </c>
      <c r="I24" s="54">
        <f>F24*I$14</f>
        <v>0</v>
      </c>
      <c r="J24" s="65"/>
      <c r="K24" s="65"/>
      <c r="L24" s="66"/>
      <c r="M24" s="67"/>
      <c r="N24" s="65"/>
      <c r="O24" s="66"/>
      <c r="Q24" s="1"/>
      <c r="R24" s="1"/>
      <c r="S24" s="1"/>
    </row>
    <row r="25" spans="1:19" s="51" customFormat="1" ht="17.25" customHeight="1">
      <c r="A25" s="59"/>
      <c r="B25" s="45"/>
      <c r="C25" s="52" t="s">
        <v>37</v>
      </c>
      <c r="D25" s="53">
        <f>D24</f>
        <v>0</v>
      </c>
      <c r="E25" s="53">
        <f>E24</f>
        <v>0</v>
      </c>
      <c r="F25" s="53">
        <f>F24</f>
        <v>0</v>
      </c>
      <c r="G25" s="54">
        <f>D25*G$14</f>
        <v>0</v>
      </c>
      <c r="H25" s="54">
        <f>E25*H$14</f>
        <v>0</v>
      </c>
      <c r="I25" s="54">
        <f>F25*I$14</f>
        <v>0</v>
      </c>
      <c r="J25" s="65"/>
      <c r="K25" s="65"/>
      <c r="L25" s="66"/>
      <c r="M25" s="65"/>
      <c r="N25" s="65"/>
      <c r="O25" s="66"/>
      <c r="Q25" s="1"/>
      <c r="R25" s="1"/>
      <c r="S25" s="1"/>
    </row>
    <row r="26" spans="1:19" s="51" customFormat="1" ht="17.25" customHeight="1">
      <c r="A26" s="59"/>
      <c r="B26" s="45"/>
      <c r="C26" s="52" t="s">
        <v>38</v>
      </c>
      <c r="D26" s="53">
        <f>D25</f>
        <v>0</v>
      </c>
      <c r="E26" s="53">
        <f>E25</f>
        <v>0</v>
      </c>
      <c r="F26" s="53">
        <f>F25</f>
        <v>0</v>
      </c>
      <c r="G26" s="54">
        <f>D26*G$14</f>
        <v>0</v>
      </c>
      <c r="H26" s="54">
        <f>E26*H$14</f>
        <v>0</v>
      </c>
      <c r="I26" s="54">
        <f>F26*I$14</f>
        <v>0</v>
      </c>
      <c r="J26" s="55" t="s">
        <v>28</v>
      </c>
      <c r="K26" s="55"/>
      <c r="L26" s="55"/>
      <c r="M26" s="56" t="s">
        <v>39</v>
      </c>
      <c r="N26" s="56"/>
      <c r="O26" s="56"/>
      <c r="Q26" s="1"/>
      <c r="R26" s="1"/>
      <c r="S26" s="1"/>
    </row>
    <row r="27" spans="1:19" s="51" customFormat="1" ht="17.25" customHeight="1">
      <c r="A27" s="59"/>
      <c r="B27" s="45"/>
      <c r="C27" s="52" t="s">
        <v>40</v>
      </c>
      <c r="D27" s="53">
        <f>D26</f>
        <v>0</v>
      </c>
      <c r="E27" s="53">
        <f>E26</f>
        <v>0</v>
      </c>
      <c r="F27" s="53">
        <f>F26</f>
        <v>0</v>
      </c>
      <c r="G27" s="54">
        <f>D27*G$14</f>
        <v>0</v>
      </c>
      <c r="H27" s="54">
        <f>E27*H$14</f>
        <v>0</v>
      </c>
      <c r="I27" s="54">
        <f>F27*I$14</f>
        <v>0</v>
      </c>
      <c r="J27" s="55"/>
      <c r="K27" s="55"/>
      <c r="L27" s="55"/>
      <c r="M27" s="57">
        <f>SUM(G21:I32)</f>
        <v>0</v>
      </c>
      <c r="N27" s="57"/>
      <c r="O27" s="57"/>
      <c r="Q27" s="1"/>
      <c r="R27" s="1"/>
      <c r="S27" s="1"/>
    </row>
    <row r="28" spans="1:19" s="51" customFormat="1" ht="17.25" customHeight="1">
      <c r="A28" s="59"/>
      <c r="B28" s="45"/>
      <c r="C28" s="68" t="s">
        <v>41</v>
      </c>
      <c r="D28" s="61">
        <f>D27</f>
        <v>0</v>
      </c>
      <c r="E28" s="61">
        <f>E27</f>
        <v>0</v>
      </c>
      <c r="F28" s="61">
        <f>F27</f>
        <v>0</v>
      </c>
      <c r="G28" s="54">
        <f>D28*G$14</f>
        <v>0</v>
      </c>
      <c r="H28" s="54">
        <f>E28*H$14</f>
        <v>0</v>
      </c>
      <c r="I28" s="54">
        <f>F28*I$14</f>
        <v>0</v>
      </c>
      <c r="J28" s="65"/>
      <c r="K28" s="65"/>
      <c r="L28" s="66"/>
      <c r="M28" s="49"/>
      <c r="N28" s="49"/>
      <c r="O28" s="50"/>
      <c r="Q28" s="1"/>
      <c r="R28" s="1"/>
      <c r="S28" s="1"/>
    </row>
    <row r="29" spans="1:19" s="51" customFormat="1" ht="17.25" customHeight="1">
      <c r="A29" s="59"/>
      <c r="B29" s="45"/>
      <c r="C29" s="46" t="s">
        <v>26</v>
      </c>
      <c r="D29" s="53">
        <f>D28</f>
        <v>0</v>
      </c>
      <c r="E29" s="53">
        <f>E28</f>
        <v>0</v>
      </c>
      <c r="F29" s="53">
        <f>F28</f>
        <v>0</v>
      </c>
      <c r="G29" s="48">
        <f>D29*M$14</f>
        <v>0</v>
      </c>
      <c r="H29" s="48">
        <f>E29*N$14</f>
        <v>0</v>
      </c>
      <c r="I29" s="48">
        <f>F29*O$14</f>
        <v>0</v>
      </c>
      <c r="J29" s="65"/>
      <c r="K29" s="65"/>
      <c r="L29" s="66"/>
      <c r="M29" s="49"/>
      <c r="N29" s="49"/>
      <c r="O29" s="49"/>
      <c r="Q29" s="1"/>
      <c r="R29" s="1"/>
      <c r="S29" s="1"/>
    </row>
    <row r="30" spans="1:19" s="51" customFormat="1" ht="17.25" customHeight="1">
      <c r="A30" s="59"/>
      <c r="B30" s="45"/>
      <c r="C30" s="52" t="s">
        <v>27</v>
      </c>
      <c r="D30" s="53">
        <f>D29</f>
        <v>0</v>
      </c>
      <c r="E30" s="53">
        <f>E29</f>
        <v>0</v>
      </c>
      <c r="F30" s="53">
        <f>F29</f>
        <v>0</v>
      </c>
      <c r="G30" s="54">
        <f>D30*M$14</f>
        <v>0</v>
      </c>
      <c r="H30" s="54">
        <f>E30*N$14</f>
        <v>0</v>
      </c>
      <c r="I30" s="54">
        <f>F30*O$14</f>
        <v>0</v>
      </c>
      <c r="J30" s="65"/>
      <c r="K30" s="65"/>
      <c r="L30" s="66"/>
      <c r="M30" s="49"/>
      <c r="N30" s="49"/>
      <c r="O30" s="50"/>
      <c r="Q30" s="1"/>
      <c r="R30" s="1"/>
      <c r="S30" s="1"/>
    </row>
    <row r="31" spans="1:19" s="51" customFormat="1" ht="17.25" customHeight="1">
      <c r="A31" s="59"/>
      <c r="B31" s="45"/>
      <c r="C31" s="52" t="s">
        <v>30</v>
      </c>
      <c r="D31" s="53">
        <f>D30</f>
        <v>0</v>
      </c>
      <c r="E31" s="53">
        <f>E30</f>
        <v>0</v>
      </c>
      <c r="F31" s="53">
        <f>F30</f>
        <v>0</v>
      </c>
      <c r="G31" s="54">
        <f>D31*M$14</f>
        <v>0</v>
      </c>
      <c r="H31" s="54">
        <f>E31*N$14</f>
        <v>0</v>
      </c>
      <c r="I31" s="54">
        <f>F31*O$14</f>
        <v>0</v>
      </c>
      <c r="J31" s="65"/>
      <c r="K31" s="65"/>
      <c r="L31" s="66"/>
      <c r="M31" s="49"/>
      <c r="N31" s="49"/>
      <c r="O31" s="50"/>
      <c r="Q31" s="1"/>
      <c r="R31" s="1"/>
      <c r="S31" s="1"/>
    </row>
    <row r="32" spans="1:19" s="51" customFormat="1" ht="17.25" customHeight="1">
      <c r="A32" s="59"/>
      <c r="B32" s="45"/>
      <c r="C32" s="60" t="s">
        <v>32</v>
      </c>
      <c r="D32" s="61">
        <f>D31</f>
        <v>0</v>
      </c>
      <c r="E32" s="61">
        <f>E31</f>
        <v>0</v>
      </c>
      <c r="F32" s="61">
        <f>F31</f>
        <v>0</v>
      </c>
      <c r="G32" s="62">
        <f>D32*M$14</f>
        <v>0</v>
      </c>
      <c r="H32" s="62">
        <f>E32*N$14</f>
        <v>0</v>
      </c>
      <c r="I32" s="62">
        <f>F32*O$14</f>
        <v>0</v>
      </c>
      <c r="J32" s="69"/>
      <c r="K32" s="69"/>
      <c r="L32" s="70"/>
      <c r="M32" s="69"/>
      <c r="N32" s="69"/>
      <c r="O32" s="70"/>
      <c r="Q32" s="1"/>
      <c r="R32" s="1"/>
      <c r="S32" s="1"/>
    </row>
    <row r="33" spans="1:19" s="51" customFormat="1" ht="17.25" customHeight="1">
      <c r="A33" s="59"/>
      <c r="B33" s="45">
        <v>2010</v>
      </c>
      <c r="C33" s="46" t="s">
        <v>33</v>
      </c>
      <c r="D33" s="53">
        <f>D32</f>
        <v>0</v>
      </c>
      <c r="E33" s="53">
        <f>E32</f>
        <v>0</v>
      </c>
      <c r="F33" s="53">
        <f>F32</f>
        <v>0</v>
      </c>
      <c r="G33" s="54">
        <f>D33*M$14</f>
        <v>0</v>
      </c>
      <c r="H33" s="54">
        <f>E33*N$14</f>
        <v>0</v>
      </c>
      <c r="I33" s="54">
        <f>F33*O$14</f>
        <v>0</v>
      </c>
      <c r="J33" s="49"/>
      <c r="K33" s="49"/>
      <c r="L33" s="50"/>
      <c r="M33" s="49"/>
      <c r="N33" s="49"/>
      <c r="O33" s="50"/>
      <c r="Q33" s="1"/>
      <c r="R33" s="1"/>
      <c r="S33" s="1"/>
    </row>
    <row r="34" spans="1:19" s="51" customFormat="1" ht="17.25" customHeight="1">
      <c r="A34" s="59"/>
      <c r="B34" s="45"/>
      <c r="C34" s="52" t="s">
        <v>34</v>
      </c>
      <c r="D34" s="53">
        <f>D33</f>
        <v>0</v>
      </c>
      <c r="E34" s="53">
        <f>E33</f>
        <v>0</v>
      </c>
      <c r="F34" s="53">
        <f>F33</f>
        <v>0</v>
      </c>
      <c r="G34" s="54">
        <f>D34*M$14</f>
        <v>0</v>
      </c>
      <c r="H34" s="54">
        <f>E34*N$14</f>
        <v>0</v>
      </c>
      <c r="I34" s="54">
        <f>F34*O$14</f>
        <v>0</v>
      </c>
      <c r="J34" s="65"/>
      <c r="K34" s="65"/>
      <c r="L34" s="66"/>
      <c r="M34" s="49"/>
      <c r="N34" s="49"/>
      <c r="O34" s="50"/>
      <c r="Q34" s="1"/>
      <c r="R34" s="1"/>
      <c r="S34" s="1"/>
    </row>
    <row r="35" spans="1:19" s="51" customFormat="1" ht="17.25" customHeight="1">
      <c r="A35" s="59"/>
      <c r="B35" s="45"/>
      <c r="C35" s="52" t="s">
        <v>35</v>
      </c>
      <c r="D35" s="53">
        <f>D34</f>
        <v>0</v>
      </c>
      <c r="E35" s="53">
        <f>E34</f>
        <v>0</v>
      </c>
      <c r="F35" s="53">
        <f>F34</f>
        <v>0</v>
      </c>
      <c r="G35" s="54">
        <f>D35*M$14</f>
        <v>0</v>
      </c>
      <c r="H35" s="54">
        <f>E35*N$14</f>
        <v>0</v>
      </c>
      <c r="I35" s="54">
        <f>F35*O$14</f>
        <v>0</v>
      </c>
      <c r="J35" s="55" t="s">
        <v>28</v>
      </c>
      <c r="K35" s="55"/>
      <c r="L35" s="55"/>
      <c r="M35" s="56" t="s">
        <v>42</v>
      </c>
      <c r="N35" s="56"/>
      <c r="O35" s="56"/>
      <c r="Q35" s="1"/>
      <c r="R35" s="1"/>
      <c r="S35" s="1"/>
    </row>
    <row r="36" spans="1:19" s="51" customFormat="1" ht="17.25" customHeight="1">
      <c r="A36" s="59"/>
      <c r="B36" s="45"/>
      <c r="C36" s="52" t="s">
        <v>36</v>
      </c>
      <c r="D36" s="53">
        <f>D35</f>
        <v>0</v>
      </c>
      <c r="E36" s="53">
        <f>E35</f>
        <v>0</v>
      </c>
      <c r="F36" s="53">
        <f>F35</f>
        <v>0</v>
      </c>
      <c r="G36" s="54">
        <f>D36*M$14</f>
        <v>0</v>
      </c>
      <c r="H36" s="54">
        <f>E36*N$14</f>
        <v>0</v>
      </c>
      <c r="I36" s="54">
        <f>F36*O$14</f>
        <v>0</v>
      </c>
      <c r="J36" s="55"/>
      <c r="K36" s="55"/>
      <c r="L36" s="55"/>
      <c r="M36" s="57">
        <f>SUM(G33:I38)</f>
        <v>0</v>
      </c>
      <c r="N36" s="57"/>
      <c r="O36" s="57"/>
      <c r="Q36" s="1"/>
      <c r="R36" s="1"/>
      <c r="S36" s="1"/>
    </row>
    <row r="37" spans="1:19" s="51" customFormat="1" ht="17.25" customHeight="1">
      <c r="A37" s="59"/>
      <c r="B37" s="45"/>
      <c r="C37" s="52" t="s">
        <v>37</v>
      </c>
      <c r="D37" s="53">
        <f>D36</f>
        <v>0</v>
      </c>
      <c r="E37" s="53">
        <f>E36</f>
        <v>0</v>
      </c>
      <c r="F37" s="53">
        <f>F36</f>
        <v>0</v>
      </c>
      <c r="G37" s="54">
        <f>D37*M$14</f>
        <v>0</v>
      </c>
      <c r="H37" s="54">
        <f>E37*N$14</f>
        <v>0</v>
      </c>
      <c r="I37" s="54">
        <f>F37*O$14</f>
        <v>0</v>
      </c>
      <c r="J37" s="65"/>
      <c r="K37" s="65"/>
      <c r="L37" s="66"/>
      <c r="M37" s="49"/>
      <c r="N37" s="49"/>
      <c r="O37" s="50"/>
      <c r="Q37" s="1"/>
      <c r="R37" s="1"/>
      <c r="S37" s="1"/>
    </row>
    <row r="38" spans="1:19" s="51" customFormat="1" ht="17.25" customHeight="1">
      <c r="A38" s="59"/>
      <c r="B38" s="45"/>
      <c r="C38" s="60" t="s">
        <v>38</v>
      </c>
      <c r="D38" s="61">
        <f>D37</f>
        <v>0</v>
      </c>
      <c r="E38" s="61">
        <f>E37</f>
        <v>0</v>
      </c>
      <c r="F38" s="61">
        <f>F37</f>
        <v>0</v>
      </c>
      <c r="G38" s="54">
        <f>D38*M$14</f>
        <v>0</v>
      </c>
      <c r="H38" s="54">
        <f>E38*N$14</f>
        <v>0</v>
      </c>
      <c r="I38" s="54">
        <f>F38*O$14</f>
        <v>0</v>
      </c>
      <c r="J38" s="49"/>
      <c r="K38" s="49"/>
      <c r="L38" s="50"/>
      <c r="M38" s="49"/>
      <c r="N38" s="49"/>
      <c r="O38" s="50"/>
      <c r="Q38" s="1"/>
      <c r="R38" s="1"/>
      <c r="S38" s="1"/>
    </row>
    <row r="39" spans="1:19" s="51" customFormat="1" ht="33" customHeight="1">
      <c r="A39" s="59"/>
      <c r="B39" s="45"/>
      <c r="C39" s="71" t="s">
        <v>40</v>
      </c>
      <c r="D39" s="61">
        <f>D38</f>
        <v>0</v>
      </c>
      <c r="E39" s="61">
        <f>E38</f>
        <v>0</v>
      </c>
      <c r="F39" s="61">
        <f>F38</f>
        <v>0</v>
      </c>
      <c r="G39" s="72">
        <f>D39*J$14</f>
        <v>0</v>
      </c>
      <c r="H39" s="72">
        <f>E39*K$14</f>
        <v>0</v>
      </c>
      <c r="I39" s="72">
        <f>F39*L$14</f>
        <v>0</v>
      </c>
      <c r="J39" s="73" t="s">
        <v>43</v>
      </c>
      <c r="K39" s="73"/>
      <c r="L39" s="73"/>
      <c r="M39" s="74">
        <f>SUM(G39:I39)</f>
        <v>0</v>
      </c>
      <c r="N39" s="74"/>
      <c r="O39" s="74"/>
      <c r="Q39" s="1"/>
      <c r="R39" s="1"/>
      <c r="S39" s="1"/>
    </row>
    <row r="40" spans="2:19" s="51" customFormat="1" ht="17.25" customHeight="1">
      <c r="B40" s="75"/>
      <c r="C40" s="76"/>
      <c r="D40" s="77"/>
      <c r="E40" s="77"/>
      <c r="F40" s="77"/>
      <c r="G40" s="78"/>
      <c r="H40" s="78"/>
      <c r="I40" s="78"/>
      <c r="J40" s="79"/>
      <c r="K40" s="49"/>
      <c r="L40" s="49"/>
      <c r="M40" s="80"/>
      <c r="N40"/>
      <c r="O40"/>
      <c r="Q40" s="1"/>
      <c r="R40" s="1"/>
      <c r="S40" s="1"/>
    </row>
    <row r="41" spans="3:19" s="51" customFormat="1" ht="17.25" customHeight="1">
      <c r="C41" s="81"/>
      <c r="D41" s="65"/>
      <c r="E41" s="65"/>
      <c r="F41" s="65"/>
      <c r="G41" s="82"/>
      <c r="H41" s="82"/>
      <c r="I41" s="82"/>
      <c r="J41" s="65"/>
      <c r="K41" s="65"/>
      <c r="L41" s="66"/>
      <c r="M41" s="65"/>
      <c r="N41" s="65"/>
      <c r="O41" s="83" t="s">
        <v>44</v>
      </c>
      <c r="Q41" s="1"/>
      <c r="R41" s="1"/>
      <c r="S41" s="1"/>
    </row>
    <row r="42" spans="3:19" s="51" customFormat="1" ht="17.25" customHeight="1">
      <c r="C42" s="81"/>
      <c r="D42" s="65"/>
      <c r="E42" s="65"/>
      <c r="F42" s="65"/>
      <c r="G42" s="82"/>
      <c r="H42" s="82"/>
      <c r="I42" s="82"/>
      <c r="J42" s="65"/>
      <c r="K42" s="65"/>
      <c r="L42" s="66"/>
      <c r="M42" s="65"/>
      <c r="N42" s="65"/>
      <c r="O42" s="66"/>
      <c r="Q42" s="1"/>
      <c r="R42" s="1"/>
      <c r="S42" s="1"/>
    </row>
  </sheetData>
  <sheetProtection sheet="1"/>
  <mergeCells count="27">
    <mergeCell ref="D1:O1"/>
    <mergeCell ref="D2:F2"/>
    <mergeCell ref="G2:I2"/>
    <mergeCell ref="J2:L2"/>
    <mergeCell ref="M2:O2"/>
    <mergeCell ref="D3:F3"/>
    <mergeCell ref="G3:I3"/>
    <mergeCell ref="J3:L3"/>
    <mergeCell ref="M3:O3"/>
    <mergeCell ref="G16:I16"/>
    <mergeCell ref="J16:O16"/>
    <mergeCell ref="A17:A19"/>
    <mergeCell ref="B17:B20"/>
    <mergeCell ref="J18:L19"/>
    <mergeCell ref="M18:O18"/>
    <mergeCell ref="M19:O19"/>
    <mergeCell ref="A20:A39"/>
    <mergeCell ref="B21:B32"/>
    <mergeCell ref="J26:L27"/>
    <mergeCell ref="M26:O26"/>
    <mergeCell ref="M27:O27"/>
    <mergeCell ref="B33:B39"/>
    <mergeCell ref="J35:L36"/>
    <mergeCell ref="M35:O35"/>
    <mergeCell ref="M36:O36"/>
    <mergeCell ref="J39:L39"/>
    <mergeCell ref="M39:O39"/>
  </mergeCells>
  <hyperlinks>
    <hyperlink ref="O41" r:id="rId1" display="snuipp.espagne@gmail.com"/>
  </hyperlinks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="80" zoomScaleNormal="80" workbookViewId="0" topLeftCell="A1">
      <selection activeCell="D5" sqref="D5"/>
    </sheetView>
  </sheetViews>
  <sheetFormatPr defaultColWidth="12.57421875" defaultRowHeight="12.75"/>
  <cols>
    <col min="1" max="1" width="19.7109375" style="1" customWidth="1"/>
    <col min="2" max="2" width="10.140625" style="1" customWidth="1"/>
    <col min="3" max="3" width="15.421875" style="2" customWidth="1"/>
    <col min="4" max="6" width="7.00390625" style="3" customWidth="1"/>
    <col min="7" max="9" width="7.00390625" style="4" customWidth="1"/>
    <col min="10" max="11" width="7.00390625" style="3" customWidth="1"/>
    <col min="12" max="12" width="7.00390625" style="5" customWidth="1"/>
    <col min="13" max="13" width="11.57421875" style="1" customWidth="1"/>
    <col min="14" max="16" width="7.00390625" style="1" customWidth="1"/>
    <col min="17" max="16384" width="11.57421875" style="1" customWidth="1"/>
  </cols>
  <sheetData>
    <row r="1" spans="3:12" ht="55.5" customHeight="1">
      <c r="C1" s="7"/>
      <c r="D1" s="7" t="s">
        <v>45</v>
      </c>
      <c r="E1" s="7"/>
      <c r="F1" s="7"/>
      <c r="G1" s="7"/>
      <c r="H1" s="7"/>
      <c r="I1" s="7"/>
      <c r="J1" s="7"/>
      <c r="K1" s="7"/>
      <c r="L1" s="7"/>
    </row>
    <row r="2" spans="3:12" ht="15.75" customHeight="1">
      <c r="C2" s="8"/>
      <c r="D2" s="9" t="s">
        <v>1</v>
      </c>
      <c r="E2" s="9"/>
      <c r="F2" s="9"/>
      <c r="G2" s="9" t="s">
        <v>2</v>
      </c>
      <c r="H2" s="9"/>
      <c r="I2" s="9"/>
      <c r="J2" s="9" t="s">
        <v>2</v>
      </c>
      <c r="K2" s="9"/>
      <c r="L2" s="9"/>
    </row>
    <row r="3" spans="3:12" ht="54" customHeight="1">
      <c r="C3" s="10"/>
      <c r="D3" s="9" t="s">
        <v>4</v>
      </c>
      <c r="E3" s="9"/>
      <c r="F3" s="9"/>
      <c r="G3" s="9" t="s">
        <v>5</v>
      </c>
      <c r="H3" s="9"/>
      <c r="I3" s="9"/>
      <c r="J3" s="9" t="s">
        <v>46</v>
      </c>
      <c r="K3" s="9"/>
      <c r="L3" s="9"/>
    </row>
    <row r="4" spans="3:12" ht="30" customHeight="1">
      <c r="C4" s="84"/>
      <c r="D4" s="11" t="s">
        <v>8</v>
      </c>
      <c r="E4" s="12" t="s">
        <v>9</v>
      </c>
      <c r="F4" s="13" t="s">
        <v>10</v>
      </c>
      <c r="G4" s="11" t="s">
        <v>8</v>
      </c>
      <c r="H4" s="12" t="s">
        <v>9</v>
      </c>
      <c r="I4" s="13" t="s">
        <v>10</v>
      </c>
      <c r="J4" s="11" t="s">
        <v>8</v>
      </c>
      <c r="K4" s="12" t="s">
        <v>9</v>
      </c>
      <c r="L4" s="13" t="s">
        <v>10</v>
      </c>
    </row>
    <row r="5" spans="1:12" ht="27.75" customHeight="1">
      <c r="A5" s="85" t="s">
        <v>47</v>
      </c>
      <c r="B5" s="28" t="s">
        <v>20</v>
      </c>
      <c r="C5" s="86">
        <f>Rappels!C14</f>
        <v>0</v>
      </c>
      <c r="D5" s="87">
        <f>Rappels!D14</f>
        <v>308</v>
      </c>
      <c r="E5" s="87">
        <f>Rappels!E14</f>
        <v>284</v>
      </c>
      <c r="F5" s="87">
        <f>Rappels!F14</f>
        <v>327</v>
      </c>
      <c r="G5" s="87">
        <f>Rappels!G14</f>
        <v>0</v>
      </c>
      <c r="H5" s="87">
        <f>Rappels!H14</f>
        <v>38</v>
      </c>
      <c r="I5" s="87">
        <f>Rappels!I14</f>
        <v>15</v>
      </c>
      <c r="J5" s="87">
        <f>Rappels!J14</f>
        <v>351</v>
      </c>
      <c r="K5" s="87">
        <f>Rappels!K14</f>
        <v>380</v>
      </c>
      <c r="L5" s="88">
        <f>Rappels!L14</f>
        <v>403</v>
      </c>
    </row>
    <row r="6" ht="24" customHeight="1"/>
    <row r="7" spans="1:12" ht="37.5" customHeight="1">
      <c r="A7" s="89" t="s">
        <v>48</v>
      </c>
      <c r="B7" s="90"/>
      <c r="C7" s="90"/>
      <c r="D7" s="39" t="s">
        <v>21</v>
      </c>
      <c r="E7" s="40" t="s">
        <v>9</v>
      </c>
      <c r="F7" s="41" t="s">
        <v>22</v>
      </c>
      <c r="G7" s="42" t="s">
        <v>49</v>
      </c>
      <c r="H7" s="42"/>
      <c r="I7" s="42"/>
      <c r="J7" s="91" t="s">
        <v>50</v>
      </c>
      <c r="K7" s="91"/>
      <c r="L7" s="91"/>
    </row>
    <row r="8" spans="1:12" s="51" customFormat="1" ht="17.25" customHeight="1">
      <c r="A8" s="92" t="s">
        <v>51</v>
      </c>
      <c r="B8" s="45">
        <v>2007</v>
      </c>
      <c r="C8" s="46" t="s">
        <v>27</v>
      </c>
      <c r="D8" s="53">
        <v>0</v>
      </c>
      <c r="E8" s="53">
        <v>0</v>
      </c>
      <c r="F8" s="53">
        <v>0</v>
      </c>
      <c r="G8" s="93">
        <f>D8*((D$5*97*7.5/10000)+(D$5*97*0.5/10000))</f>
        <v>0</v>
      </c>
      <c r="H8" s="48">
        <f>E8*((E$5*97*7.5/10000)+(E$5*97*0.5/10000))</f>
        <v>0</v>
      </c>
      <c r="I8" s="94">
        <f>F8*((F$5*97*7.5/10000)+(F$5*97*0.5/10000))</f>
        <v>0</v>
      </c>
      <c r="J8" s="95"/>
      <c r="K8" s="96"/>
      <c r="L8" s="97"/>
    </row>
    <row r="9" spans="1:12" s="51" customFormat="1" ht="17.25" customHeight="1">
      <c r="A9" s="92"/>
      <c r="B9" s="45"/>
      <c r="C9" s="52" t="s">
        <v>30</v>
      </c>
      <c r="D9" s="53">
        <f>D8</f>
        <v>0</v>
      </c>
      <c r="E9" s="53">
        <f>E8</f>
        <v>0</v>
      </c>
      <c r="F9" s="53">
        <f>F8</f>
        <v>0</v>
      </c>
      <c r="G9" s="98">
        <f>D9*((D$5*97*7.5/10000)+(D$5*97*0.5/10000))</f>
        <v>0</v>
      </c>
      <c r="H9" s="54">
        <f>E9*((E$5*97*7.5/10000)+(E$5*97*0.5/10000))</f>
        <v>0</v>
      </c>
      <c r="I9" s="99">
        <f>F9*((F$5*97*7.5/10000)+(F$5*97*0.5/10000))</f>
        <v>0</v>
      </c>
      <c r="J9" s="100"/>
      <c r="K9" s="101"/>
      <c r="L9" s="102"/>
    </row>
    <row r="10" spans="1:12" s="51" customFormat="1" ht="17.25" customHeight="1">
      <c r="A10" s="92"/>
      <c r="B10" s="45"/>
      <c r="C10" s="60" t="s">
        <v>32</v>
      </c>
      <c r="D10" s="53">
        <f>D9</f>
        <v>0</v>
      </c>
      <c r="E10" s="53">
        <f>E9</f>
        <v>0</v>
      </c>
      <c r="F10" s="53">
        <f>F9</f>
        <v>0</v>
      </c>
      <c r="G10" s="98">
        <f>D10*((D$5*97*7.5/10000)+(D$5*97*0.5/10000))</f>
        <v>0</v>
      </c>
      <c r="H10" s="54">
        <f>E10*((E$5*97*7.5/10000)+(E$5*97*0.5/10000))</f>
        <v>0</v>
      </c>
      <c r="I10" s="99">
        <f>F10*((F$5*97*7.5/10000)+(F$5*97*0.5/10000))</f>
        <v>0</v>
      </c>
      <c r="J10" s="100"/>
      <c r="K10" s="101"/>
      <c r="L10" s="102"/>
    </row>
    <row r="11" spans="1:12" s="51" customFormat="1" ht="17.25" customHeight="1">
      <c r="A11" s="59" t="s">
        <v>31</v>
      </c>
      <c r="B11" s="45">
        <v>2008</v>
      </c>
      <c r="C11" s="46" t="s">
        <v>33</v>
      </c>
      <c r="D11" s="53">
        <f>D10</f>
        <v>0</v>
      </c>
      <c r="E11" s="53">
        <f>E10</f>
        <v>0</v>
      </c>
      <c r="F11" s="53">
        <f>F10</f>
        <v>0</v>
      </c>
      <c r="G11" s="98">
        <f>D11*((D$5*97*7.5/10000)+(D$5*97*0.5/10000))</f>
        <v>0</v>
      </c>
      <c r="H11" s="54">
        <f>E11*((E$5*97*7.5/10000)+(E$5*97*0.5/10000))</f>
        <v>0</v>
      </c>
      <c r="I11" s="99">
        <f>F11*((F$5*97*7.5/10000)+(F$5*97*0.5/10000))</f>
        <v>0</v>
      </c>
      <c r="J11" s="100"/>
      <c r="K11" s="101"/>
      <c r="L11" s="102"/>
    </row>
    <row r="12" spans="1:12" s="51" customFormat="1" ht="17.25" customHeight="1">
      <c r="A12" s="59"/>
      <c r="B12" s="45"/>
      <c r="C12" s="52" t="s">
        <v>34</v>
      </c>
      <c r="D12" s="53">
        <f>D11</f>
        <v>0</v>
      </c>
      <c r="E12" s="53">
        <f>E11</f>
        <v>0</v>
      </c>
      <c r="F12" s="53">
        <f>F11</f>
        <v>0</v>
      </c>
      <c r="G12" s="98">
        <f>D12*((D$5*97*7.5/10000)+(D$5*97*0.5/10000))</f>
        <v>0</v>
      </c>
      <c r="H12" s="54">
        <f>E12*((E$5*97*7.5/10000)+(E$5*97*0.5/10000))</f>
        <v>0</v>
      </c>
      <c r="I12" s="99">
        <f>F12*((F$5*97*7.5/10000)+(F$5*97*0.5/10000))</f>
        <v>0</v>
      </c>
      <c r="J12" s="103" t="s">
        <v>52</v>
      </c>
      <c r="K12" s="103"/>
      <c r="L12" s="103"/>
    </row>
    <row r="13" spans="1:12" s="51" customFormat="1" ht="17.25" customHeight="1">
      <c r="A13" s="59"/>
      <c r="B13" s="45"/>
      <c r="C13" s="52" t="s">
        <v>35</v>
      </c>
      <c r="D13" s="53">
        <f>D12</f>
        <v>0</v>
      </c>
      <c r="E13" s="53">
        <f>E12</f>
        <v>0</v>
      </c>
      <c r="F13" s="53">
        <f>F12</f>
        <v>0</v>
      </c>
      <c r="G13" s="98">
        <f>D13*((D$5*97*7.5/10000)+(D$5*97*0.5/10000))</f>
        <v>0</v>
      </c>
      <c r="H13" s="54">
        <f>E13*((E$5*97*7.5/10000)+(E$5*97*0.5/10000))</f>
        <v>0</v>
      </c>
      <c r="I13" s="99">
        <f>F13*((F$5*97*7.5/10000)+(F$5*97*0.5/10000))</f>
        <v>0</v>
      </c>
      <c r="J13" s="104">
        <f>SUM(G8:I18)</f>
        <v>0</v>
      </c>
      <c r="K13" s="104"/>
      <c r="L13" s="104"/>
    </row>
    <row r="14" spans="1:12" s="51" customFormat="1" ht="17.25" customHeight="1">
      <c r="A14" s="59"/>
      <c r="B14" s="45"/>
      <c r="C14" s="52" t="s">
        <v>36</v>
      </c>
      <c r="D14" s="53">
        <f>D13</f>
        <v>0</v>
      </c>
      <c r="E14" s="53">
        <f>E13</f>
        <v>0</v>
      </c>
      <c r="F14" s="53">
        <f>F13</f>
        <v>0</v>
      </c>
      <c r="G14" s="98">
        <f>D14*((D$5*97*7.5/10000)+(D$5*97*0.5/10000))</f>
        <v>0</v>
      </c>
      <c r="H14" s="54">
        <f>E14*((E$5*97*7.5/10000)+(E$5*97*0.5/10000))</f>
        <v>0</v>
      </c>
      <c r="I14" s="99">
        <f>F14*((F$5*97*7.5/10000)+(F$5*97*0.5/10000))</f>
        <v>0</v>
      </c>
      <c r="J14" s="105"/>
      <c r="K14" s="101"/>
      <c r="L14" s="102"/>
    </row>
    <row r="15" spans="1:12" s="51" customFormat="1" ht="17.25" customHeight="1">
      <c r="A15" s="59"/>
      <c r="B15" s="45"/>
      <c r="C15" s="52" t="s">
        <v>37</v>
      </c>
      <c r="D15" s="53">
        <f>D14</f>
        <v>0</v>
      </c>
      <c r="E15" s="53">
        <f>E14</f>
        <v>0</v>
      </c>
      <c r="F15" s="53">
        <f>F14</f>
        <v>0</v>
      </c>
      <c r="G15" s="98">
        <f>D15*((D$5*97*7.5/10000)+(D$5*97*0.5/10000))</f>
        <v>0</v>
      </c>
      <c r="H15" s="54">
        <f>E15*((E$5*97*7.5/10000)+(E$5*97*0.5/10000))</f>
        <v>0</v>
      </c>
      <c r="I15" s="99">
        <f>F15*((F$5*97*7.5/10000)+(F$5*97*0.5/10000))</f>
        <v>0</v>
      </c>
      <c r="J15" s="105"/>
      <c r="K15" s="101"/>
      <c r="L15" s="102"/>
    </row>
    <row r="16" spans="1:12" s="51" customFormat="1" ht="17.25" customHeight="1">
      <c r="A16" s="59"/>
      <c r="B16" s="45"/>
      <c r="C16" s="52" t="s">
        <v>38</v>
      </c>
      <c r="D16" s="53">
        <f>D15</f>
        <v>0</v>
      </c>
      <c r="E16" s="53">
        <f>E15</f>
        <v>0</v>
      </c>
      <c r="F16" s="53">
        <f>F15</f>
        <v>0</v>
      </c>
      <c r="G16" s="98">
        <f>D16*((D$5*97*7.5/10000)+(D$5*97*0.5/10000))</f>
        <v>0</v>
      </c>
      <c r="H16" s="54">
        <f>E16*((E$5*97*7.5/10000)+(E$5*97*0.5/10000))</f>
        <v>0</v>
      </c>
      <c r="I16" s="99">
        <f>F16*((F$5*97*7.5/10000)+(F$5*97*0.5/10000))</f>
        <v>0</v>
      </c>
      <c r="J16" s="105"/>
      <c r="K16" s="101"/>
      <c r="L16" s="102"/>
    </row>
    <row r="17" spans="1:12" s="51" customFormat="1" ht="17.25" customHeight="1">
      <c r="A17" s="59"/>
      <c r="B17" s="45"/>
      <c r="C17" s="52" t="s">
        <v>40</v>
      </c>
      <c r="D17" s="53">
        <f>D16</f>
        <v>0</v>
      </c>
      <c r="E17" s="53">
        <f>E16</f>
        <v>0</v>
      </c>
      <c r="F17" s="53">
        <f>F16</f>
        <v>0</v>
      </c>
      <c r="G17" s="98">
        <f>D17*((D$5*97*7.5/10000)+(D$5*97*0.5/10000))</f>
        <v>0</v>
      </c>
      <c r="H17" s="54">
        <f>E17*((E$5*97*7.5/10000)+(E$5*97*0.5/10000))</f>
        <v>0</v>
      </c>
      <c r="I17" s="99">
        <f>F17*((F$5*97*7.5/10000)+(F$5*97*0.5/10000))</f>
        <v>0</v>
      </c>
      <c r="J17" s="105"/>
      <c r="K17" s="101"/>
      <c r="L17" s="102"/>
    </row>
    <row r="18" spans="1:12" s="51" customFormat="1" ht="17.25" customHeight="1">
      <c r="A18" s="59"/>
      <c r="B18" s="45"/>
      <c r="C18" s="60" t="s">
        <v>41</v>
      </c>
      <c r="D18" s="61">
        <f>D17</f>
        <v>0</v>
      </c>
      <c r="E18" s="61">
        <f>E17</f>
        <v>0</v>
      </c>
      <c r="F18" s="61">
        <f>F17</f>
        <v>0</v>
      </c>
      <c r="G18" s="106">
        <f>D18*((D$5*97*7.5/10000)+(D$5*97*0.5/10000))</f>
        <v>0</v>
      </c>
      <c r="H18" s="62">
        <f>E18*((E$5*97*7.5/10000)+(E$5*97*0.5/10000))</f>
        <v>0</v>
      </c>
      <c r="I18" s="107">
        <f>F18*((F$5*97*7.5/10000)+(F$5*97*0.5/10000))</f>
        <v>0</v>
      </c>
      <c r="J18" s="108"/>
      <c r="K18" s="109"/>
      <c r="L18" s="110"/>
    </row>
    <row r="19" spans="1:12" s="51" customFormat="1" ht="17.25" customHeight="1">
      <c r="A19" s="59"/>
      <c r="B19" s="45"/>
      <c r="C19" s="46" t="s">
        <v>26</v>
      </c>
      <c r="D19" s="111">
        <f>Rappels!D17</f>
        <v>0</v>
      </c>
      <c r="E19" s="111">
        <f>Rappels!E17</f>
        <v>0</v>
      </c>
      <c r="F19" s="111">
        <f>Rappels!F17</f>
        <v>0</v>
      </c>
      <c r="G19" s="93">
        <f>D19*((J$5*97*7.5/10000)+(J$5*97*0.5/10000))</f>
        <v>0</v>
      </c>
      <c r="H19" s="48">
        <f>E19*((K$5*97*7.5/10000)+(K$5*97*0.5/10000))</f>
        <v>0</v>
      </c>
      <c r="I19" s="94">
        <f>F19*((L$5*97*7.5/10000)+(L$5*97*0.5/10000))</f>
        <v>0</v>
      </c>
      <c r="J19" s="112"/>
      <c r="K19" s="96"/>
      <c r="L19" s="97"/>
    </row>
    <row r="20" spans="1:12" s="51" customFormat="1" ht="17.25" customHeight="1">
      <c r="A20" s="59"/>
      <c r="B20" s="45"/>
      <c r="C20" s="52" t="s">
        <v>27</v>
      </c>
      <c r="D20" s="111">
        <f>Rappels!D18</f>
        <v>0</v>
      </c>
      <c r="E20" s="111">
        <f>Rappels!E18</f>
        <v>0</v>
      </c>
      <c r="F20" s="111">
        <f>Rappels!F18</f>
        <v>0</v>
      </c>
      <c r="G20" s="98">
        <f>D20*((J$5*97*7.5/10000)+(J$5*97*0.5/10000))</f>
        <v>0</v>
      </c>
      <c r="H20" s="54">
        <f>E20*((K$5*97*7.5/10000)+(K$5*97*0.5/10000))</f>
        <v>0</v>
      </c>
      <c r="I20" s="99">
        <f>F20*((L$5*97*7.5/10000)+(L$5*97*0.5/10000))</f>
        <v>0</v>
      </c>
      <c r="J20" s="113"/>
      <c r="K20" s="101"/>
      <c r="L20" s="102"/>
    </row>
    <row r="21" spans="1:12" s="51" customFormat="1" ht="17.25" customHeight="1">
      <c r="A21" s="59"/>
      <c r="B21" s="45"/>
      <c r="C21" s="52" t="s">
        <v>30</v>
      </c>
      <c r="D21" s="111">
        <f>Rappels!D19</f>
        <v>0</v>
      </c>
      <c r="E21" s="111">
        <f>Rappels!E19</f>
        <v>0</v>
      </c>
      <c r="F21" s="111">
        <f>Rappels!F19</f>
        <v>0</v>
      </c>
      <c r="G21" s="98">
        <f>D21*((J$5*97*7.5/10000)+(J$5*97*0.5/10000))</f>
        <v>0</v>
      </c>
      <c r="H21" s="54">
        <f>E21*((K$5*97*7.5/10000)+(K$5*97*0.5/10000))</f>
        <v>0</v>
      </c>
      <c r="I21" s="99">
        <f>F21*((L$5*97*7.5/10000)+(L$5*97*0.5/10000))</f>
        <v>0</v>
      </c>
      <c r="J21" s="113"/>
      <c r="K21" s="101"/>
      <c r="L21" s="102"/>
    </row>
    <row r="22" spans="1:12" s="51" customFormat="1" ht="17.25" customHeight="1">
      <c r="A22" s="59"/>
      <c r="B22" s="45"/>
      <c r="C22" s="60" t="s">
        <v>32</v>
      </c>
      <c r="D22" s="111">
        <f>Rappels!D20</f>
        <v>0</v>
      </c>
      <c r="E22" s="111">
        <f>Rappels!E20</f>
        <v>0</v>
      </c>
      <c r="F22" s="111">
        <f>Rappels!F20</f>
        <v>0</v>
      </c>
      <c r="G22" s="98">
        <f>D22*((J$5*97*7.5/10000)+(J$5*97*0.5/10000))</f>
        <v>0</v>
      </c>
      <c r="H22" s="54">
        <f>E22*((K$5*97*7.5/10000)+(K$5*97*0.5/10000))</f>
        <v>0</v>
      </c>
      <c r="I22" s="99">
        <f>F22*((L$5*97*7.5/10000)+(L$5*97*0.5/10000))</f>
        <v>0</v>
      </c>
      <c r="J22" s="113"/>
      <c r="K22" s="101"/>
      <c r="L22" s="102"/>
    </row>
    <row r="23" spans="1:12" s="51" customFormat="1" ht="17.25" customHeight="1">
      <c r="A23" s="59"/>
      <c r="B23" s="45">
        <v>2009</v>
      </c>
      <c r="C23" s="68" t="s">
        <v>33</v>
      </c>
      <c r="D23" s="111">
        <f>Rappels!D21</f>
        <v>0</v>
      </c>
      <c r="E23" s="111">
        <f>Rappels!E21</f>
        <v>0</v>
      </c>
      <c r="F23" s="111">
        <f>Rappels!F21</f>
        <v>0</v>
      </c>
      <c r="G23" s="98">
        <f>D23*((J$5*97*7.5/10000)+(J$5*97*0.5/10000))</f>
        <v>0</v>
      </c>
      <c r="H23" s="54">
        <f>E23*((K$5*97*7.5/10000)+(K$5*97*0.5/10000))</f>
        <v>0</v>
      </c>
      <c r="I23" s="99">
        <f>F23*((L$5*97*7.5/10000)+(L$5*97*0.5/10000))</f>
        <v>0</v>
      </c>
      <c r="J23" s="113"/>
      <c r="K23" s="101"/>
      <c r="L23" s="102"/>
    </row>
    <row r="24" spans="1:12" s="51" customFormat="1" ht="17.25" customHeight="1">
      <c r="A24" s="59"/>
      <c r="B24" s="45"/>
      <c r="C24" s="52" t="s">
        <v>34</v>
      </c>
      <c r="D24" s="111">
        <f>Rappels!D22</f>
        <v>0</v>
      </c>
      <c r="E24" s="111">
        <f>Rappels!E22</f>
        <v>0</v>
      </c>
      <c r="F24" s="111">
        <f>Rappels!F22</f>
        <v>0</v>
      </c>
      <c r="G24" s="98">
        <f>D24*((J$5*97*7.5/10000)+(J$5*97*0.5/10000))</f>
        <v>0</v>
      </c>
      <c r="H24" s="54">
        <f>E24*((K$5*97*7.5/10000)+(K$5*97*0.5/10000))</f>
        <v>0</v>
      </c>
      <c r="I24" s="99">
        <f>F24*((L$5*97*7.5/10000)+(L$5*97*0.5/10000))</f>
        <v>0</v>
      </c>
      <c r="J24" s="114" t="s">
        <v>53</v>
      </c>
      <c r="K24" s="114"/>
      <c r="L24" s="114"/>
    </row>
    <row r="25" spans="1:12" s="51" customFormat="1" ht="17.25" customHeight="1">
      <c r="A25" s="59"/>
      <c r="B25" s="45"/>
      <c r="C25" s="52" t="s">
        <v>35</v>
      </c>
      <c r="D25" s="111">
        <f>Rappels!D23</f>
        <v>0</v>
      </c>
      <c r="E25" s="111">
        <f>Rappels!E23</f>
        <v>0</v>
      </c>
      <c r="F25" s="111">
        <f>Rappels!F23</f>
        <v>0</v>
      </c>
      <c r="G25" s="98">
        <f>D25*((J$5*97*7.5/10000)+(J$5*97*0.5/10000))</f>
        <v>0</v>
      </c>
      <c r="H25" s="54">
        <f>E25*((K$5*97*7.5/10000)+(K$5*97*0.5/10000))</f>
        <v>0</v>
      </c>
      <c r="I25" s="99">
        <f>F25*((L$5*97*7.5/10000)+(L$5*97*0.5/10000))</f>
        <v>0</v>
      </c>
      <c r="J25" s="115">
        <f>SUM(G19:I30)</f>
        <v>0</v>
      </c>
      <c r="K25" s="115"/>
      <c r="L25" s="115"/>
    </row>
    <row r="26" spans="1:12" s="51" customFormat="1" ht="17.25" customHeight="1">
      <c r="A26" s="59"/>
      <c r="B26" s="45"/>
      <c r="C26" s="52" t="s">
        <v>36</v>
      </c>
      <c r="D26" s="111">
        <f>Rappels!D24</f>
        <v>0</v>
      </c>
      <c r="E26" s="111">
        <f>Rappels!E24</f>
        <v>0</v>
      </c>
      <c r="F26" s="111">
        <f>Rappels!F24</f>
        <v>0</v>
      </c>
      <c r="G26" s="98">
        <f>D26*((J$5*97*7.5/10000)+(J$5*97*0.5/10000))</f>
        <v>0</v>
      </c>
      <c r="H26" s="54">
        <f>E26*((K$5*97*7.5/10000)+(K$5*97*0.5/10000))</f>
        <v>0</v>
      </c>
      <c r="I26" s="99">
        <f>F26*((L$5*97*7.5/10000)+(L$5*97*0.5/10000))</f>
        <v>0</v>
      </c>
      <c r="J26" s="113"/>
      <c r="K26" s="101"/>
      <c r="L26" s="102"/>
    </row>
    <row r="27" spans="1:12" s="51" customFormat="1" ht="17.25" customHeight="1">
      <c r="A27" s="59"/>
      <c r="B27" s="45"/>
      <c r="C27" s="52" t="s">
        <v>37</v>
      </c>
      <c r="D27" s="111">
        <f>Rappels!D25</f>
        <v>0</v>
      </c>
      <c r="E27" s="111">
        <f>Rappels!E25</f>
        <v>0</v>
      </c>
      <c r="F27" s="111">
        <f>Rappels!F25</f>
        <v>0</v>
      </c>
      <c r="G27" s="98">
        <f>D27*((J$5*97*7.5/10000)+(J$5*97*0.5/10000))</f>
        <v>0</v>
      </c>
      <c r="H27" s="54">
        <f>E27*((K$5*97*7.5/10000)+(K$5*97*0.5/10000))</f>
        <v>0</v>
      </c>
      <c r="I27" s="99">
        <f>F27*((L$5*97*7.5/10000)+(L$5*97*0.5/10000))</f>
        <v>0</v>
      </c>
      <c r="J27" s="113"/>
      <c r="K27" s="101"/>
      <c r="L27" s="102"/>
    </row>
    <row r="28" spans="1:12" s="51" customFormat="1" ht="17.25" customHeight="1">
      <c r="A28" s="59"/>
      <c r="B28" s="45"/>
      <c r="C28" s="68" t="s">
        <v>38</v>
      </c>
      <c r="D28" s="111">
        <f>Rappels!D26</f>
        <v>0</v>
      </c>
      <c r="E28" s="111">
        <f>Rappels!E26</f>
        <v>0</v>
      </c>
      <c r="F28" s="111">
        <f>Rappels!F26</f>
        <v>0</v>
      </c>
      <c r="G28" s="98">
        <f>D28*((J$5*97*7.5/10000)+(J$5*97*0.5/10000))</f>
        <v>0</v>
      </c>
      <c r="H28" s="54">
        <f>E28*((K$5*97*7.5/10000)+(K$5*97*0.5/10000))</f>
        <v>0</v>
      </c>
      <c r="I28" s="99">
        <f>F28*((L$5*97*7.5/10000)+(L$5*97*0.5/10000))</f>
        <v>0</v>
      </c>
      <c r="J28" s="113"/>
      <c r="K28" s="101"/>
      <c r="L28" s="102"/>
    </row>
    <row r="29" spans="1:12" s="51" customFormat="1" ht="17.25" customHeight="1">
      <c r="A29" s="59"/>
      <c r="B29" s="45"/>
      <c r="C29" s="68" t="s">
        <v>40</v>
      </c>
      <c r="D29" s="111">
        <f>Rappels!D27</f>
        <v>0</v>
      </c>
      <c r="E29" s="111">
        <f>Rappels!E27</f>
        <v>0</v>
      </c>
      <c r="F29" s="111">
        <f>Rappels!F27</f>
        <v>0</v>
      </c>
      <c r="G29" s="98">
        <f>D29*((J$5*97*7.5/10000)+(J$5*97*0.5/10000))</f>
        <v>0</v>
      </c>
      <c r="H29" s="54">
        <f>E29*((K$5*97*7.5/10000)+(K$5*97*0.5/10000))</f>
        <v>0</v>
      </c>
      <c r="I29" s="99">
        <f>F29*((L$5*97*7.5/10000)+(L$5*97*0.5/10000))</f>
        <v>0</v>
      </c>
      <c r="J29" s="113"/>
      <c r="K29" s="101"/>
      <c r="L29" s="102"/>
    </row>
    <row r="30" spans="1:12" s="51" customFormat="1" ht="17.25" customHeight="1">
      <c r="A30" s="59"/>
      <c r="B30" s="45"/>
      <c r="C30" s="60" t="s">
        <v>41</v>
      </c>
      <c r="D30" s="116">
        <f>Rappels!D28</f>
        <v>0</v>
      </c>
      <c r="E30" s="116">
        <f>Rappels!E28</f>
        <v>0</v>
      </c>
      <c r="F30" s="116">
        <f>Rappels!F28</f>
        <v>0</v>
      </c>
      <c r="G30" s="106">
        <f>D30*((J$5*97*7.5/10000)+(J$5*97*0.5/10000))</f>
        <v>0</v>
      </c>
      <c r="H30" s="62">
        <f>E30*((K$5*97*7.5/10000)+(K$5*97*0.5/10000))</f>
        <v>0</v>
      </c>
      <c r="I30" s="107">
        <f>F30*((L$5*97*7.5/10000)+(L$5*97*0.5/10000))</f>
        <v>0</v>
      </c>
      <c r="J30" s="117"/>
      <c r="K30" s="109"/>
      <c r="L30" s="110"/>
    </row>
    <row r="31" spans="2:16" s="51" customFormat="1" ht="17.25" customHeight="1">
      <c r="B31" s="75"/>
      <c r="C31" s="76"/>
      <c r="D31" s="77"/>
      <c r="E31" s="77"/>
      <c r="F31" s="77"/>
      <c r="G31" s="118" t="s">
        <v>54</v>
      </c>
      <c r="H31" s="118"/>
      <c r="I31" s="118"/>
      <c r="J31" s="119">
        <f>J13+J25</f>
        <v>0</v>
      </c>
      <c r="K31" s="119"/>
      <c r="L31" s="119"/>
      <c r="N31" s="1"/>
      <c r="O31" s="1"/>
      <c r="P31" s="1"/>
    </row>
    <row r="32" spans="2:16" s="51" customFormat="1" ht="17.25" customHeight="1">
      <c r="B32" s="75"/>
      <c r="C32" s="76"/>
      <c r="D32" s="77"/>
      <c r="E32" s="77"/>
      <c r="F32" s="77"/>
      <c r="G32" s="120"/>
      <c r="H32" s="78"/>
      <c r="I32" s="78"/>
      <c r="J32" s="121"/>
      <c r="K32" s="49"/>
      <c r="L32" s="49"/>
      <c r="N32" s="1"/>
      <c r="O32" s="1"/>
      <c r="P32" s="1"/>
    </row>
    <row r="33" spans="3:16" s="51" customFormat="1" ht="17.25" customHeight="1">
      <c r="C33" s="81"/>
      <c r="D33" s="65"/>
      <c r="E33" s="65"/>
      <c r="F33" s="65"/>
      <c r="G33" s="82"/>
      <c r="H33" s="82"/>
      <c r="I33" s="82"/>
      <c r="J33" s="65"/>
      <c r="K33" s="65"/>
      <c r="L33" s="83" t="s">
        <v>44</v>
      </c>
      <c r="N33" s="1"/>
      <c r="O33" s="1"/>
      <c r="P33" s="1"/>
    </row>
    <row r="34" spans="3:16" s="51" customFormat="1" ht="17.25" customHeight="1">
      <c r="C34" s="81"/>
      <c r="D34" s="65"/>
      <c r="E34" s="65"/>
      <c r="F34" s="65"/>
      <c r="G34" s="82"/>
      <c r="H34" s="82"/>
      <c r="I34" s="82"/>
      <c r="J34" s="65"/>
      <c r="K34" s="65"/>
      <c r="L34" s="66"/>
      <c r="N34" s="1"/>
      <c r="O34" s="1"/>
      <c r="P34" s="1"/>
    </row>
  </sheetData>
  <sheetProtection sheet="1"/>
  <mergeCells count="21">
    <mergeCell ref="D1:L1"/>
    <mergeCell ref="D2:F2"/>
    <mergeCell ref="G2:I2"/>
    <mergeCell ref="J2:L2"/>
    <mergeCell ref="D3:F3"/>
    <mergeCell ref="G3:I3"/>
    <mergeCell ref="J3:L3"/>
    <mergeCell ref="B7:C7"/>
    <mergeCell ref="G7:I7"/>
    <mergeCell ref="J7:L7"/>
    <mergeCell ref="A8:A10"/>
    <mergeCell ref="B8:B10"/>
    <mergeCell ref="A11:A30"/>
    <mergeCell ref="B11:B22"/>
    <mergeCell ref="J12:L12"/>
    <mergeCell ref="J13:L13"/>
    <mergeCell ref="B23:B30"/>
    <mergeCell ref="J24:L24"/>
    <mergeCell ref="J25:L25"/>
    <mergeCell ref="G31:I31"/>
    <mergeCell ref="J31:L31"/>
  </mergeCells>
  <hyperlinks>
    <hyperlink ref="L33" r:id="rId1" display="snuipp.espagne@gmail.com"/>
  </hyperlinks>
  <printOptions/>
  <pageMargins left="0.7875" right="0.7875" top="0.7875" bottom="0.7875" header="0.5118055555555555" footer="0.5118055555555555"/>
  <pageSetup fitToHeight="1" fitToWidth="1" horizontalDpi="300" verticalDpi="300"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zoomScale="80" zoomScaleNormal="80" workbookViewId="0" topLeftCell="A1">
      <selection activeCell="B4" sqref="B4"/>
    </sheetView>
  </sheetViews>
  <sheetFormatPr defaultColWidth="12.57421875" defaultRowHeight="12.75"/>
  <cols>
    <col min="1" max="1" width="6.421875" style="1" customWidth="1"/>
    <col min="2" max="2" width="10.140625" style="1" customWidth="1"/>
    <col min="3" max="3" width="15.421875" style="2" customWidth="1"/>
    <col min="4" max="4" width="10.28125" style="3" customWidth="1"/>
    <col min="5" max="5" width="14.00390625" style="3" customWidth="1"/>
    <col min="6" max="6" width="15.00390625" style="3" customWidth="1"/>
    <col min="7" max="7" width="18.7109375" style="122" customWidth="1"/>
    <col min="8" max="9" width="7.00390625" style="4" customWidth="1"/>
    <col min="10" max="11" width="7.00390625" style="3" customWidth="1"/>
    <col min="12" max="12" width="7.00390625" style="5" customWidth="1"/>
    <col min="13" max="13" width="11.57421875" style="1" customWidth="1"/>
    <col min="14" max="16" width="7.00390625" style="1" customWidth="1"/>
    <col min="17" max="16384" width="11.57421875" style="1" customWidth="1"/>
  </cols>
  <sheetData>
    <row r="1" spans="3:12" ht="67.5" customHeight="1">
      <c r="C1" s="7"/>
      <c r="D1" s="7" t="s">
        <v>55</v>
      </c>
      <c r="E1" s="7"/>
      <c r="F1" s="7"/>
      <c r="G1" s="7"/>
      <c r="H1" s="123"/>
      <c r="I1" s="123"/>
      <c r="J1" s="124"/>
      <c r="K1" s="124"/>
      <c r="L1" s="123"/>
    </row>
    <row r="2" spans="1:256" ht="54" customHeight="1">
      <c r="A2"/>
      <c r="B2"/>
      <c r="C2"/>
      <c r="D2"/>
      <c r="E2"/>
      <c r="F2"/>
      <c r="G2" s="125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2:6" ht="24" customHeight="1">
      <c r="B3" s="51"/>
      <c r="C3" s="126"/>
      <c r="D3" s="127" t="s">
        <v>56</v>
      </c>
      <c r="E3" s="127"/>
      <c r="F3" s="127"/>
    </row>
    <row r="4" spans="2:16" s="51" customFormat="1" ht="25.5" customHeight="1">
      <c r="B4" s="128">
        <f>'perteCSG-RDS'!B7</f>
        <v>0</v>
      </c>
      <c r="C4" s="128"/>
      <c r="D4" s="129" t="s">
        <v>57</v>
      </c>
      <c r="E4" s="130" t="s">
        <v>58</v>
      </c>
      <c r="F4" s="131" t="s">
        <v>59</v>
      </c>
      <c r="G4" s="132"/>
      <c r="H4" s="78"/>
      <c r="I4" s="78"/>
      <c r="J4" s="121"/>
      <c r="K4" s="49"/>
      <c r="L4" s="49"/>
      <c r="N4" s="1"/>
      <c r="O4" s="1"/>
      <c r="P4" s="1"/>
    </row>
    <row r="5" spans="2:16" s="51" customFormat="1" ht="17.25" customHeight="1">
      <c r="B5" s="45">
        <v>2007</v>
      </c>
      <c r="C5" s="46" t="s">
        <v>27</v>
      </c>
      <c r="D5" s="133">
        <v>0</v>
      </c>
      <c r="E5" s="134">
        <v>0</v>
      </c>
      <c r="F5" s="135">
        <f>IF(D5=1,2.29,IF(D5=2,10.67+E5*0.03,IF(D5=3,15.24+E5*0.08,0)))</f>
        <v>0</v>
      </c>
      <c r="G5" s="136"/>
      <c r="H5" s="82"/>
      <c r="I5" s="82"/>
      <c r="J5" s="65"/>
      <c r="K5" s="65"/>
      <c r="L5" s="66"/>
      <c r="N5" s="1"/>
      <c r="O5" s="1"/>
      <c r="P5" s="1"/>
    </row>
    <row r="6" spans="2:16" s="51" customFormat="1" ht="17.25" customHeight="1">
      <c r="B6" s="45"/>
      <c r="C6" s="52" t="s">
        <v>30</v>
      </c>
      <c r="D6" s="133">
        <v>0</v>
      </c>
      <c r="E6" s="134">
        <f>E5</f>
        <v>0</v>
      </c>
      <c r="F6" s="135">
        <f>IF(D6=1,2.29,IF(D6=2,10.67+E6*0.03,IF(D6=3,15.24+E6*0.08,0)))</f>
        <v>0</v>
      </c>
      <c r="G6" s="137"/>
      <c r="H6" s="82"/>
      <c r="I6" s="82"/>
      <c r="J6" s="65"/>
      <c r="K6" s="65"/>
      <c r="L6" s="66"/>
      <c r="N6" s="1"/>
      <c r="O6" s="1"/>
      <c r="P6" s="1"/>
    </row>
    <row r="7" spans="2:7" ht="13.5">
      <c r="B7" s="45"/>
      <c r="C7" s="60" t="s">
        <v>32</v>
      </c>
      <c r="D7" s="133">
        <v>0</v>
      </c>
      <c r="E7" s="134">
        <f>E6</f>
        <v>0</v>
      </c>
      <c r="F7" s="135">
        <f>IF(D7=1,2.29,IF(D7=2,10.67+E7*0.03,IF(D7=3,15.24+E7*0.08,0)))</f>
        <v>0</v>
      </c>
      <c r="G7" s="138"/>
    </row>
    <row r="8" spans="2:7" ht="13.5">
      <c r="B8" s="45">
        <v>2008</v>
      </c>
      <c r="C8" s="46" t="s">
        <v>33</v>
      </c>
      <c r="D8" s="133">
        <v>0</v>
      </c>
      <c r="E8" s="134">
        <f>E7</f>
        <v>0</v>
      </c>
      <c r="F8" s="135">
        <f>IF(D8=1,2.29,IF(D8=2,10.67+E8*0.03,IF(D8=3,15.24+E8*0.08,0)))</f>
        <v>0</v>
      </c>
      <c r="G8" s="138"/>
    </row>
    <row r="9" spans="2:7" ht="13.5">
      <c r="B9" s="45"/>
      <c r="C9" s="52" t="s">
        <v>34</v>
      </c>
      <c r="D9" s="133">
        <v>0</v>
      </c>
      <c r="E9" s="134">
        <f>E8</f>
        <v>0</v>
      </c>
      <c r="F9" s="135">
        <f>IF(D9=1,2.29,IF(D9=2,10.67+E9*0.03,IF(D9=3,15.24+E9*0.08,0)))</f>
        <v>0</v>
      </c>
      <c r="G9" s="138"/>
    </row>
    <row r="10" spans="2:7" ht="13.5">
      <c r="B10" s="45"/>
      <c r="C10" s="52" t="s">
        <v>35</v>
      </c>
      <c r="D10" s="133">
        <v>0</v>
      </c>
      <c r="E10" s="134">
        <f>E9</f>
        <v>0</v>
      </c>
      <c r="F10" s="135">
        <f>IF(D10=1,2.29,IF(D10=2,10.67+E10*0.03,IF(D10=3,15.24+E10*0.08,0)))</f>
        <v>0</v>
      </c>
      <c r="G10" s="138"/>
    </row>
    <row r="11" spans="2:7" ht="13.5">
      <c r="B11" s="45"/>
      <c r="C11" s="52" t="s">
        <v>36</v>
      </c>
      <c r="D11" s="133">
        <v>0</v>
      </c>
      <c r="E11" s="134">
        <f>E10</f>
        <v>0</v>
      </c>
      <c r="F11" s="135">
        <f>IF(D11=1,2.29,IF(D11=2,10.67+E11*0.03,IF(D11=3,15.24+E11*0.08,0)))</f>
        <v>0</v>
      </c>
      <c r="G11" s="138"/>
    </row>
    <row r="12" spans="2:7" ht="13.5">
      <c r="B12" s="45"/>
      <c r="C12" s="52" t="s">
        <v>37</v>
      </c>
      <c r="D12" s="133">
        <v>0</v>
      </c>
      <c r="E12" s="134">
        <f>E11</f>
        <v>0</v>
      </c>
      <c r="F12" s="135">
        <f>IF(D12=1,2.29,IF(D12=2,10.67+E12*0.03,IF(D12=3,15.24+E12*0.08,0)))</f>
        <v>0</v>
      </c>
      <c r="G12" s="138"/>
    </row>
    <row r="13" spans="2:7" ht="13.5">
      <c r="B13" s="45"/>
      <c r="C13" s="52" t="s">
        <v>38</v>
      </c>
      <c r="D13" s="133">
        <v>0</v>
      </c>
      <c r="E13" s="134">
        <f>E12</f>
        <v>0</v>
      </c>
      <c r="F13" s="135">
        <f>IF(D13=1,2.29,IF(D13=2,10.67+E13*0.03,IF(D13=3,15.24+E13*0.08,0)))</f>
        <v>0</v>
      </c>
      <c r="G13" s="138"/>
    </row>
    <row r="14" spans="2:7" ht="13.5">
      <c r="B14" s="45"/>
      <c r="C14" s="52" t="s">
        <v>40</v>
      </c>
      <c r="D14" s="133">
        <v>0</v>
      </c>
      <c r="E14" s="134">
        <f>E13</f>
        <v>0</v>
      </c>
      <c r="F14" s="135">
        <f>IF(D14=1,2.29,IF(D14=2,10.67+E14*0.03,IF(D14=3,15.24+E14*0.08,0)))</f>
        <v>0</v>
      </c>
      <c r="G14" s="139" t="s">
        <v>60</v>
      </c>
    </row>
    <row r="15" spans="2:7" ht="13.5">
      <c r="B15" s="45"/>
      <c r="C15" s="60" t="s">
        <v>41</v>
      </c>
      <c r="D15" s="133">
        <v>0</v>
      </c>
      <c r="E15" s="134">
        <f>E14</f>
        <v>0</v>
      </c>
      <c r="F15" s="135">
        <f>IF(D15=1,2.29,IF(D15=2,10.67+E15*0.03,IF(D15=3,15.24+E15*0.08,0)))</f>
        <v>0</v>
      </c>
      <c r="G15" s="140">
        <f>SUM(F5:F15)</f>
        <v>0</v>
      </c>
    </row>
    <row r="16" spans="2:7" ht="13.5">
      <c r="B16" s="45"/>
      <c r="C16" s="46" t="s">
        <v>26</v>
      </c>
      <c r="D16" s="133">
        <v>0</v>
      </c>
      <c r="E16" s="134">
        <f>E15</f>
        <v>0</v>
      </c>
      <c r="F16" s="135">
        <f>IF(D16=1,2.29,IF(D16=2,10.67+E16*0.03,IF(D16=3,15.24+E16*0.08,0)))</f>
        <v>0</v>
      </c>
      <c r="G16" s="138"/>
    </row>
    <row r="17" spans="2:7" ht="13.5">
      <c r="B17" s="45"/>
      <c r="C17" s="52" t="s">
        <v>27</v>
      </c>
      <c r="D17" s="133">
        <v>0</v>
      </c>
      <c r="E17" s="134">
        <f>E16</f>
        <v>0</v>
      </c>
      <c r="F17" s="135">
        <f>IF(D17=1,2.29,IF(D17=2,10.67+E17*0.03,IF(D17=3,15.24+E17*0.08,0)))</f>
        <v>0</v>
      </c>
      <c r="G17" s="138"/>
    </row>
    <row r="18" spans="2:7" ht="13.5">
      <c r="B18" s="45"/>
      <c r="C18" s="52" t="s">
        <v>30</v>
      </c>
      <c r="D18" s="133">
        <v>0</v>
      </c>
      <c r="E18" s="134">
        <f>E17</f>
        <v>0</v>
      </c>
      <c r="F18" s="135">
        <f>IF(D18=1,2.29,IF(D18=2,10.67+E18*0.03,IF(D18=3,15.24+E18*0.08,0)))</f>
        <v>0</v>
      </c>
      <c r="G18" s="138"/>
    </row>
    <row r="19" spans="2:7" ht="13.5">
      <c r="B19" s="45"/>
      <c r="C19" s="60" t="s">
        <v>32</v>
      </c>
      <c r="D19" s="133">
        <v>0</v>
      </c>
      <c r="E19" s="134">
        <f>E18</f>
        <v>0</v>
      </c>
      <c r="F19" s="135">
        <f>IF(D19=1,2.29,IF(D19=2,10.67+E19*0.03,IF(D19=3,15.24+E19*0.08,0)))</f>
        <v>0</v>
      </c>
      <c r="G19" s="138"/>
    </row>
    <row r="20" spans="2:7" ht="13.5">
      <c r="B20" s="45">
        <v>2009</v>
      </c>
      <c r="C20" s="68" t="s">
        <v>33</v>
      </c>
      <c r="D20" s="133">
        <v>0</v>
      </c>
      <c r="E20" s="134">
        <f>E19</f>
        <v>0</v>
      </c>
      <c r="F20" s="135">
        <f>IF(D20=1,2.29,IF(D20=2,10.67+E20*0.03,IF(D20=3,15.24+E20*0.08,0)))</f>
        <v>0</v>
      </c>
      <c r="G20" s="138"/>
    </row>
    <row r="21" spans="2:7" ht="13.5">
      <c r="B21" s="45"/>
      <c r="C21" s="52" t="s">
        <v>34</v>
      </c>
      <c r="D21" s="133">
        <v>0</v>
      </c>
      <c r="E21" s="134">
        <f>E20</f>
        <v>0</v>
      </c>
      <c r="F21" s="135">
        <f>IF(D21=1,2.29,IF(D21=2,10.67+E21*0.03,IF(D21=3,15.24+E21*0.08,0)))</f>
        <v>0</v>
      </c>
      <c r="G21" s="138"/>
    </row>
    <row r="22" spans="2:7" ht="13.5">
      <c r="B22" s="45"/>
      <c r="C22" s="52" t="s">
        <v>35</v>
      </c>
      <c r="D22" s="133">
        <v>0</v>
      </c>
      <c r="E22" s="134">
        <f>E21</f>
        <v>0</v>
      </c>
      <c r="F22" s="135">
        <f>IF(D22=1,2.29,IF(D22=2,10.67+E22*0.03,IF(D22=3,15.24+E22*0.08,0)))</f>
        <v>0</v>
      </c>
      <c r="G22" s="138"/>
    </row>
    <row r="23" spans="2:7" ht="13.5">
      <c r="B23" s="45"/>
      <c r="C23" s="52" t="s">
        <v>36</v>
      </c>
      <c r="D23" s="133">
        <v>0</v>
      </c>
      <c r="E23" s="134">
        <f>E22</f>
        <v>0</v>
      </c>
      <c r="F23" s="135">
        <f>IF(D23=1,2.29,IF(D23=2,10.67+E23*0.03,IF(D23=3,15.24+E23*0.08,0)))</f>
        <v>0</v>
      </c>
      <c r="G23" s="138"/>
    </row>
    <row r="24" spans="2:7" ht="13.5">
      <c r="B24" s="45"/>
      <c r="C24" s="52" t="s">
        <v>37</v>
      </c>
      <c r="D24" s="133">
        <v>0</v>
      </c>
      <c r="E24" s="134">
        <f>E23</f>
        <v>0</v>
      </c>
      <c r="F24" s="135">
        <f>IF(D24=1,2.29,IF(D24=2,10.67+E24*0.03,IF(D24=3,15.24+E24*0.08,0)))</f>
        <v>0</v>
      </c>
      <c r="G24" s="138"/>
    </row>
    <row r="25" spans="2:7" ht="13.5">
      <c r="B25" s="45"/>
      <c r="C25" s="68" t="s">
        <v>38</v>
      </c>
      <c r="D25" s="133">
        <v>0</v>
      </c>
      <c r="E25" s="134">
        <f>E24</f>
        <v>0</v>
      </c>
      <c r="F25" s="135">
        <f>IF(D25=1,2.29,IF(D25=2,10.67+E25*0.03,IF(D25=3,15.24+E25*0.08,0)))</f>
        <v>0</v>
      </c>
      <c r="G25" s="138"/>
    </row>
    <row r="26" spans="2:7" ht="13.5">
      <c r="B26" s="45"/>
      <c r="C26" s="68" t="s">
        <v>40</v>
      </c>
      <c r="D26" s="133">
        <v>0</v>
      </c>
      <c r="E26" s="134">
        <f>E25</f>
        <v>0</v>
      </c>
      <c r="F26" s="135">
        <f>IF(D26=1,2.29,IF(D26=2,10.67+E26*0.03,IF(D26=3,15.24+E26*0.08,0)))</f>
        <v>0</v>
      </c>
      <c r="G26" s="139" t="s">
        <v>61</v>
      </c>
    </row>
    <row r="27" spans="2:7" ht="13.5">
      <c r="B27" s="45"/>
      <c r="C27" s="60" t="s">
        <v>41</v>
      </c>
      <c r="D27" s="133">
        <v>0</v>
      </c>
      <c r="E27" s="134">
        <f>E26</f>
        <v>0</v>
      </c>
      <c r="F27" s="135">
        <f>IF(D27=1,2.29,IF(D27=2,10.67+E27*0.03,IF(D27=3,15.24+E27*0.08,0)))</f>
        <v>0</v>
      </c>
      <c r="G27" s="140">
        <f>SUM(F16:F27)</f>
        <v>0</v>
      </c>
    </row>
    <row r="28" spans="2:7" ht="13.5">
      <c r="B28" s="45"/>
      <c r="C28" s="46" t="s">
        <v>26</v>
      </c>
      <c r="D28" s="133">
        <v>0</v>
      </c>
      <c r="E28" s="134">
        <f>E27</f>
        <v>0</v>
      </c>
      <c r="F28" s="135">
        <f>IF(D28=1,2.29,IF(D28=2,10.67+E28*0.03,IF(D28=3,15.24+E28*0.08,0)))</f>
        <v>0</v>
      </c>
      <c r="G28" s="138"/>
    </row>
    <row r="29" spans="2:7" ht="13.5">
      <c r="B29" s="45"/>
      <c r="C29" s="52" t="s">
        <v>27</v>
      </c>
      <c r="D29" s="133">
        <v>0</v>
      </c>
      <c r="E29" s="134">
        <f>E28</f>
        <v>0</v>
      </c>
      <c r="F29" s="135">
        <f>IF(D29=1,2.29,IF(D29=2,10.67+E29*0.03,IF(D29=3,15.24+E29*0.08,0)))</f>
        <v>0</v>
      </c>
      <c r="G29" s="138"/>
    </row>
    <row r="30" spans="2:7" ht="13.5">
      <c r="B30" s="45"/>
      <c r="C30" s="52" t="s">
        <v>30</v>
      </c>
      <c r="D30" s="133">
        <v>0</v>
      </c>
      <c r="E30" s="134">
        <f>E29</f>
        <v>0</v>
      </c>
      <c r="F30" s="135">
        <f>IF(D30=1,2.29,IF(D30=2,10.67+E30*0.03,IF(D30=3,15.24+E30*0.08,0)))</f>
        <v>0</v>
      </c>
      <c r="G30" s="138"/>
    </row>
    <row r="31" spans="2:7" ht="13.5">
      <c r="B31" s="45"/>
      <c r="C31" s="60" t="s">
        <v>32</v>
      </c>
      <c r="D31" s="133">
        <v>0</v>
      </c>
      <c r="E31" s="134">
        <f>E30</f>
        <v>0</v>
      </c>
      <c r="F31" s="135">
        <f>IF(D31=1,2.29,IF(D31=2,10.67+E31*0.03,IF(D31=3,15.24+E31*0.08,0)))</f>
        <v>0</v>
      </c>
      <c r="G31" s="138"/>
    </row>
    <row r="32" spans="2:7" ht="13.5">
      <c r="B32" s="45">
        <v>2010</v>
      </c>
      <c r="C32" s="68" t="s">
        <v>33</v>
      </c>
      <c r="D32" s="133">
        <v>0</v>
      </c>
      <c r="E32" s="134">
        <f>E31</f>
        <v>0</v>
      </c>
      <c r="F32" s="135">
        <f>IF(D32=1,2.29,IF(D32=2,10.67+E32*0.03,IF(D32=3,15.24+E32*0.08,0)))</f>
        <v>0</v>
      </c>
      <c r="G32" s="138"/>
    </row>
    <row r="33" spans="2:7" ht="13.5">
      <c r="B33" s="45"/>
      <c r="C33" s="52" t="s">
        <v>34</v>
      </c>
      <c r="D33" s="133">
        <v>0</v>
      </c>
      <c r="E33" s="134">
        <f>E32</f>
        <v>0</v>
      </c>
      <c r="F33" s="135">
        <f>IF(D33=1,2.29,IF(D33=2,10.67+E33*0.03,IF(D33=3,15.24+E33*0.08,0)))</f>
        <v>0</v>
      </c>
      <c r="G33" s="138"/>
    </row>
    <row r="34" spans="2:7" ht="13.5">
      <c r="B34" s="45"/>
      <c r="C34" s="52" t="s">
        <v>35</v>
      </c>
      <c r="D34" s="133">
        <v>0</v>
      </c>
      <c r="E34" s="134">
        <f>E33</f>
        <v>0</v>
      </c>
      <c r="F34" s="135">
        <f>IF(D34=1,2.29,IF(D34=2,10.67+E34*0.03,IF(D34=3,15.24+E34*0.08,0)))</f>
        <v>0</v>
      </c>
      <c r="G34" s="138"/>
    </row>
    <row r="35" spans="2:7" ht="13.5">
      <c r="B35" s="45"/>
      <c r="C35" s="52" t="s">
        <v>36</v>
      </c>
      <c r="D35" s="133">
        <v>0</v>
      </c>
      <c r="E35" s="134">
        <f>E34</f>
        <v>0</v>
      </c>
      <c r="F35" s="135">
        <f>IF(D35=1,2.29,IF(D35=2,10.67+E35*0.03,IF(D35=3,15.24+E35*0.08,0)))</f>
        <v>0</v>
      </c>
      <c r="G35" s="138"/>
    </row>
    <row r="36" spans="2:7" ht="13.5">
      <c r="B36" s="45"/>
      <c r="C36" s="52" t="s">
        <v>37</v>
      </c>
      <c r="D36" s="133">
        <v>0</v>
      </c>
      <c r="E36" s="134">
        <f>E35</f>
        <v>0</v>
      </c>
      <c r="F36" s="135">
        <f>IF(D36=1,2.29,IF(D36=2,10.67+E36*0.03,IF(D36=3,15.24+E36*0.08,0)))</f>
        <v>0</v>
      </c>
      <c r="G36" s="138"/>
    </row>
    <row r="37" spans="2:7" ht="13.5">
      <c r="B37" s="45"/>
      <c r="C37" s="68" t="s">
        <v>38</v>
      </c>
      <c r="D37" s="133">
        <v>0</v>
      </c>
      <c r="E37" s="134">
        <f>E36</f>
        <v>0</v>
      </c>
      <c r="F37" s="135">
        <f>IF(D37=1,2.29,IF(D37=2,10.67+E37*0.03,IF(D37=3,15.24+E37*0.08,0)))</f>
        <v>0</v>
      </c>
      <c r="G37" s="138"/>
    </row>
    <row r="38" spans="2:7" ht="13.5">
      <c r="B38" s="45"/>
      <c r="C38" s="68" t="s">
        <v>40</v>
      </c>
      <c r="D38" s="133">
        <v>0</v>
      </c>
      <c r="E38" s="134">
        <f>E37</f>
        <v>0</v>
      </c>
      <c r="F38" s="135">
        <f>IF(D38=1,2.29,IF(D38=2,10.67+E38*0.03,IF(D38=3,15.24+E38*0.08,0)))</f>
        <v>0</v>
      </c>
      <c r="G38" s="139" t="s">
        <v>62</v>
      </c>
    </row>
    <row r="39" spans="2:7" ht="13.5">
      <c r="B39" s="45"/>
      <c r="C39" s="60" t="s">
        <v>41</v>
      </c>
      <c r="D39" s="141">
        <v>0</v>
      </c>
      <c r="E39" s="142">
        <f>E38</f>
        <v>0</v>
      </c>
      <c r="F39" s="143">
        <f>IF(D39=1,2.29,IF(D39=2,10.67+E39*0.03,IF(D39=3,15.24+E39*0.08,0)))</f>
        <v>0</v>
      </c>
      <c r="G39" s="140">
        <f>SUM(F28:F39)</f>
        <v>0</v>
      </c>
    </row>
    <row r="40" spans="6:7" ht="12.75">
      <c r="F40" s="144"/>
      <c r="G40" s="138"/>
    </row>
    <row r="41" spans="5:7" ht="15">
      <c r="E41" s="145" t="s">
        <v>63</v>
      </c>
      <c r="F41" s="146">
        <f>SUM(F5:F40)</f>
        <v>0</v>
      </c>
      <c r="G41" s="138"/>
    </row>
    <row r="42" ht="12.75">
      <c r="A42"/>
    </row>
    <row r="43" ht="12.75">
      <c r="G43" s="83" t="s">
        <v>44</v>
      </c>
    </row>
    <row r="44" ht="15">
      <c r="F44" s="147"/>
    </row>
  </sheetData>
  <sheetProtection sheet="1"/>
  <mergeCells count="7">
    <mergeCell ref="D1:G1"/>
    <mergeCell ref="D3:F3"/>
    <mergeCell ref="B4:C4"/>
    <mergeCell ref="B5:B7"/>
    <mergeCell ref="B8:B19"/>
    <mergeCell ref="B20:B31"/>
    <mergeCell ref="B32:B39"/>
  </mergeCells>
  <hyperlinks>
    <hyperlink ref="G43" r:id="rId1" display="snuipp.espagne@gmail.com"/>
  </hyperlinks>
  <printOptions/>
  <pageMargins left="0.7875" right="0.7875" top="0.7875" bottom="0.7875" header="0.5118055555555555" footer="0.5118055555555555"/>
  <pageSetup fitToHeight="1" fitToWidth="1"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BREZOT</dc:creator>
  <cp:keywords/>
  <dc:description/>
  <cp:lastModifiedBy>Pierre Brezot</cp:lastModifiedBy>
  <dcterms:created xsi:type="dcterms:W3CDTF">2010-09-19T08:17:18Z</dcterms:created>
  <dcterms:modified xsi:type="dcterms:W3CDTF">2010-12-20T09:57:07Z</dcterms:modified>
  <cp:category/>
  <cp:version/>
  <cp:contentType/>
  <cp:contentStatus/>
  <cp:revision>22</cp:revision>
</cp:coreProperties>
</file>